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Default ContentType="image/x-wmf" Extension="wmf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60"/>
  </bookViews>
  <sheets>
    <sheet name="南北支部まとめ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<sst xmlns="http://schemas.openxmlformats.org/spreadsheetml/2006/main" count="90">
  <si>
    <t>枚方南・北支部合同ＨＰアンケート
（２０１２年５月実施）</t>
  </si>
  <si>
    <t>両支部　合計１６７人　</t>
  </si>
  <si>
    <t>64歳以下　計３２人</t>
  </si>
  <si>
    <t>65～69歳　計４２人</t>
  </si>
  <si>
    <t>70～74歳　計５１人</t>
  </si>
  <si>
    <t>75歳以上　計４２人</t>
  </si>
  <si>
    <t>計</t>
  </si>
  <si>
    <t>北　７６人</t>
  </si>
  <si>
    <t>南　９１人</t>
  </si>
  <si>
    <t>北　１１人</t>
  </si>
  <si>
    <t>南　２１人</t>
  </si>
  <si>
    <t>北　１８人</t>
  </si>
  <si>
    <t>南　２４人</t>
  </si>
  <si>
    <t>北　２９人</t>
  </si>
  <si>
    <t>南　２２人</t>
  </si>
  <si>
    <t>質問</t>
  </si>
  <si>
    <t>人</t>
  </si>
  <si>
    <t>％</t>
  </si>
  <si>
    <t>Ｑ０</t>
  </si>
  <si>
    <t>同好会参加</t>
  </si>
  <si>
    <t>①参加している</t>
  </si>
  <si>
    <t>②参加していない</t>
  </si>
  <si>
    <t>支部活動参加</t>
  </si>
  <si>
    <t>①よく参加している</t>
  </si>
  <si>
    <t>②あまり参加して
　　いない</t>
  </si>
  <si>
    <t>現役時代</t>
  </si>
  <si>
    <t>①直接</t>
  </si>
  <si>
    <t>の職能</t>
  </si>
  <si>
    <t>②技術</t>
  </si>
  <si>
    <t>③営業</t>
  </si>
  <si>
    <t>④人事・経理</t>
  </si>
  <si>
    <t>⑤その他</t>
  </si>
  <si>
    <t>Ｑ１</t>
  </si>
  <si>
    <t>ホームページ</t>
  </si>
  <si>
    <t>①知っている</t>
  </si>
  <si>
    <t>について</t>
  </si>
  <si>
    <t>②知らない</t>
  </si>
  <si>
    <t>Ｑ２</t>
  </si>
  <si>
    <t>①よく見ている</t>
  </si>
  <si>
    <t>見ているか</t>
  </si>
  <si>
    <t>②時々見る</t>
  </si>
  <si>
    <t>③あまり見ない</t>
  </si>
  <si>
    <t>④全く見ない</t>
  </si>
  <si>
    <t>①、②主に</t>
  </si>
  <si>
    <t>①支部紹介</t>
  </si>
  <si>
    <t>見ているのは</t>
  </si>
  <si>
    <t>②枚方発見</t>
  </si>
  <si>
    <t>③夢中人</t>
  </si>
  <si>
    <t>④ＩＴ情報</t>
  </si>
  <si>
    <t>⑤くらわん会</t>
  </si>
  <si>
    <t>⑥写そう会</t>
  </si>
  <si>
    <t>⑦ゴルフ同好会</t>
  </si>
  <si>
    <t>⑧山の同好会</t>
  </si>
  <si>
    <t>③、④見ない</t>
  </si>
  <si>
    <t>１．必要性を感じ
　　ない</t>
  </si>
  <si>
    <t>のは何故</t>
  </si>
  <si>
    <t>２．パソコンを持って
　　いない</t>
  </si>
  <si>
    <t>３．パソコン操作
　　不十分</t>
  </si>
  <si>
    <t>４．パソコンが
　　わからない</t>
  </si>
  <si>
    <t>Ｑ４</t>
  </si>
  <si>
    <t>松愛会本部、</t>
  </si>
  <si>
    <t>他支部のＨＰ</t>
  </si>
  <si>
    <t>も見てるか</t>
  </si>
  <si>
    <t>⑤あることを知らない</t>
  </si>
  <si>
    <t>Ｑ５</t>
  </si>
  <si>
    <t>インターネット</t>
  </si>
  <si>
    <t>①情報収集</t>
  </si>
  <si>
    <t>閲覧の目的は</t>
  </si>
  <si>
    <t>②興味</t>
  </si>
  <si>
    <t>③好奇心</t>
  </si>
  <si>
    <t>④娯楽</t>
  </si>
  <si>
    <t>Ｑ６</t>
  </si>
  <si>
    <t>パソコンメール</t>
  </si>
  <si>
    <t>①メールは毎日使用</t>
  </si>
  <si>
    <t>アドレスを</t>
  </si>
  <si>
    <t>②メールは時々使用</t>
  </si>
  <si>
    <t>持っている方にきく</t>
  </si>
  <si>
    <t>③メールはあまり
　　使用しない</t>
  </si>
  <si>
    <t>④メールは使用して
　　いない</t>
  </si>
  <si>
    <t>パソコンメールアドレスをもっていない</t>
  </si>
  <si>
    <t>Ｑ７</t>
  </si>
  <si>
    <t>①ダイヤルアップ</t>
  </si>
  <si>
    <t>環境</t>
  </si>
  <si>
    <t>②ＩＳＤＮ</t>
  </si>
  <si>
    <t>③ＡＤＳＬ</t>
  </si>
  <si>
    <t>④光ファイバー</t>
  </si>
  <si>
    <t>⑤ケーブルＴＶ</t>
  </si>
  <si>
    <t>⑥その他</t>
  </si>
  <si>
    <t>パソコンメールアドレス記入者</t>
  </si>
  <si>
    <t>赤字が両支部で６％以上差あるもの</t>
  </si>
</sst>
</file>

<file path=xl/styles.xml><?xml version="1.0" encoding="utf-8"?>
<styleSheet xmlns="http://schemas.openxmlformats.org/spreadsheetml/2006/main">
  <numFmts count="2">
    <numFmt numFmtId="6" formatCode="&quot;\&quot;#,##0;[Red]&quot;\&quot;\-#,##0"/>
    <numFmt numFmtId="8" formatCode="&quot;\&quot;#,##0.00;[Red]&quot;\&quot;\-#,##0.00"/>
  </numFmts>
  <fonts count="23"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47"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40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8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6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" borderId="52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0" borderId="54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9" fillId="23" borderId="56" applyNumberFormat="0" applyAlignment="0" applyProtection="0">
      <alignment vertical="center"/>
    </xf>
    <xf numFmtId="0" fontId="11" fillId="0" borderId="5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0" borderId="5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6" borderId="55" applyNumberFormat="0" applyAlignment="0" applyProtection="0">
      <alignment vertical="center"/>
    </xf>
    <xf numFmtId="0" fontId="3" fillId="8" borderId="5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0" borderId="58" applyNumberFormat="0" applyFill="0" applyAlignment="0" applyProtection="0">
      <alignment vertical="center"/>
    </xf>
    <xf numFmtId="0" fontId="8" fillId="23" borderId="55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9" fontId="0" fillId="0" borderId="0" xfId="10" applyFo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8" fillId="2" borderId="15" xfId="0" applyFont="1" applyFill="1" applyBorder="1" applyAlignment="1">
      <alignment horizontal="right" vertical="center"/>
    </xf>
    <xf numFmtId="0" fontId="18" fillId="2" borderId="16" xfId="0" applyFont="1" applyFill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19" fillId="0" borderId="16" xfId="0" applyFont="1" applyBorder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>
      <alignment vertical="center"/>
    </xf>
    <xf numFmtId="0" fontId="19" fillId="0" borderId="19" xfId="0" applyFont="1" applyBorder="1">
      <alignment vertical="center"/>
    </xf>
    <xf numFmtId="0" fontId="18" fillId="2" borderId="20" xfId="0" applyFont="1" applyFill="1" applyBorder="1">
      <alignment vertical="center"/>
    </xf>
    <xf numFmtId="9" fontId="18" fillId="2" borderId="21" xfId="10" applyFont="1" applyFill="1" applyBorder="1">
      <alignment vertical="center"/>
    </xf>
    <xf numFmtId="0" fontId="20" fillId="0" borderId="22" xfId="0" applyFont="1" applyBorder="1">
      <alignment vertical="center"/>
    </xf>
    <xf numFmtId="9" fontId="20" fillId="0" borderId="21" xfId="10" applyFont="1" applyBorder="1">
      <alignment vertical="center"/>
    </xf>
    <xf numFmtId="0" fontId="20" fillId="0" borderId="6" xfId="0" applyFont="1" applyBorder="1" applyAlignment="1">
      <alignment horizontal="center" vertical="center"/>
    </xf>
    <xf numFmtId="0" fontId="20" fillId="0" borderId="23" xfId="0" applyFont="1" applyBorder="1">
      <alignment vertical="center"/>
    </xf>
    <xf numFmtId="0" fontId="19" fillId="0" borderId="24" xfId="0" applyFont="1" applyBorder="1">
      <alignment vertical="center"/>
    </xf>
    <xf numFmtId="0" fontId="18" fillId="2" borderId="8" xfId="0" applyFont="1" applyFill="1" applyBorder="1">
      <alignment vertical="center"/>
    </xf>
    <xf numFmtId="9" fontId="18" fillId="2" borderId="11" xfId="10" applyFont="1" applyFill="1" applyBorder="1">
      <alignment vertical="center"/>
    </xf>
    <xf numFmtId="0" fontId="20" fillId="0" borderId="25" xfId="0" applyFont="1" applyBorder="1">
      <alignment vertical="center"/>
    </xf>
    <xf numFmtId="9" fontId="20" fillId="0" borderId="11" xfId="10" applyFont="1" applyBorder="1">
      <alignment vertical="center"/>
    </xf>
    <xf numFmtId="9" fontId="21" fillId="0" borderId="11" xfId="10" applyFont="1" applyBorder="1">
      <alignment vertical="center"/>
    </xf>
    <xf numFmtId="0" fontId="20" fillId="0" borderId="26" xfId="0" applyFont="1" applyBorder="1">
      <alignment vertical="center"/>
    </xf>
    <xf numFmtId="0" fontId="19" fillId="0" borderId="24" xfId="0" applyFont="1" applyBorder="1" applyAlignment="1">
      <alignment vertical="center" wrapText="1"/>
    </xf>
    <xf numFmtId="0" fontId="19" fillId="0" borderId="27" xfId="0" applyFont="1" applyBorder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28" xfId="0" applyFont="1" applyBorder="1">
      <alignment vertical="center"/>
    </xf>
    <xf numFmtId="0" fontId="19" fillId="0" borderId="14" xfId="0" applyFont="1" applyBorder="1">
      <alignment vertical="center"/>
    </xf>
    <xf numFmtId="9" fontId="20" fillId="0" borderId="29" xfId="10" applyFont="1" applyBorder="1">
      <alignment vertical="center"/>
    </xf>
    <xf numFmtId="9" fontId="21" fillId="0" borderId="29" xfId="10" applyFont="1" applyBorder="1">
      <alignment vertical="center"/>
    </xf>
    <xf numFmtId="0" fontId="19" fillId="0" borderId="27" xfId="0" applyFont="1" applyBorder="1" applyAlignment="1">
      <alignment vertical="center" wrapText="1"/>
    </xf>
    <xf numFmtId="0" fontId="19" fillId="0" borderId="7" xfId="0" applyFont="1" applyBorder="1">
      <alignment vertical="center"/>
    </xf>
    <xf numFmtId="0" fontId="20" fillId="0" borderId="3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22" xfId="0" applyFont="1" applyFill="1" applyBorder="1">
      <alignment vertical="center"/>
    </xf>
    <xf numFmtId="0" fontId="20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19" fillId="0" borderId="34" xfId="0" applyFont="1" applyBorder="1">
      <alignment vertical="center"/>
    </xf>
    <xf numFmtId="0" fontId="0" fillId="0" borderId="35" xfId="0" applyBorder="1">
      <alignment vertical="center"/>
    </xf>
    <xf numFmtId="0" fontId="18" fillId="2" borderId="36" xfId="0" applyFont="1" applyFill="1" applyBorder="1">
      <alignment vertical="center"/>
    </xf>
    <xf numFmtId="9" fontId="18" fillId="2" borderId="37" xfId="10" applyFont="1" applyFill="1" applyBorder="1">
      <alignment vertical="center"/>
    </xf>
    <xf numFmtId="0" fontId="20" fillId="0" borderId="38" xfId="0" applyFont="1" applyBorder="1">
      <alignment vertical="center"/>
    </xf>
    <xf numFmtId="9" fontId="20" fillId="0" borderId="37" xfId="10" applyFont="1" applyBorder="1">
      <alignment vertical="center"/>
    </xf>
    <xf numFmtId="0" fontId="22" fillId="0" borderId="0" xfId="0" applyFo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9" fillId="0" borderId="43" xfId="0" applyFont="1" applyBorder="1">
      <alignment vertical="center"/>
    </xf>
    <xf numFmtId="0" fontId="18" fillId="2" borderId="44" xfId="0" applyFont="1" applyFill="1" applyBorder="1" applyAlignment="1">
      <alignment horizontal="right" vertical="center"/>
    </xf>
    <xf numFmtId="0" fontId="19" fillId="0" borderId="45" xfId="0" applyFont="1" applyBorder="1">
      <alignment vertical="center"/>
    </xf>
    <xf numFmtId="9" fontId="20" fillId="0" borderId="14" xfId="10" applyFont="1" applyBorder="1">
      <alignment vertical="center"/>
    </xf>
    <xf numFmtId="0" fontId="18" fillId="2" borderId="21" xfId="0" applyFont="1" applyFill="1" applyBorder="1">
      <alignment vertical="center"/>
    </xf>
    <xf numFmtId="9" fontId="20" fillId="0" borderId="28" xfId="10" applyFont="1" applyBorder="1">
      <alignment vertical="center"/>
    </xf>
    <xf numFmtId="9" fontId="20" fillId="0" borderId="26" xfId="10" applyFont="1" applyBorder="1">
      <alignment vertical="center"/>
    </xf>
    <xf numFmtId="9" fontId="20" fillId="0" borderId="32" xfId="10" applyFont="1" applyBorder="1">
      <alignment vertical="center"/>
    </xf>
    <xf numFmtId="0" fontId="18" fillId="2" borderId="11" xfId="0" applyFont="1" applyFill="1" applyBorder="1">
      <alignment vertical="center"/>
    </xf>
    <xf numFmtId="0" fontId="20" fillId="0" borderId="9" xfId="0" applyFont="1" applyBorder="1">
      <alignment vertical="center"/>
    </xf>
    <xf numFmtId="9" fontId="20" fillId="0" borderId="9" xfId="10" applyFont="1" applyBorder="1">
      <alignment vertical="center"/>
    </xf>
    <xf numFmtId="9" fontId="20" fillId="0" borderId="10" xfId="10" applyFont="1" applyBorder="1">
      <alignment vertical="center"/>
    </xf>
    <xf numFmtId="9" fontId="21" fillId="0" borderId="32" xfId="10" applyFont="1" applyBorder="1">
      <alignment vertical="center"/>
    </xf>
    <xf numFmtId="9" fontId="20" fillId="0" borderId="46" xfId="10" applyFont="1" applyBorder="1">
      <alignment vertical="center"/>
    </xf>
    <xf numFmtId="9" fontId="21" fillId="0" borderId="46" xfId="10" applyFont="1" applyBorder="1">
      <alignment vertical="center"/>
    </xf>
    <xf numFmtId="9" fontId="20" fillId="0" borderId="47" xfId="10" applyFont="1" applyBorder="1">
      <alignment vertical="center"/>
    </xf>
    <xf numFmtId="0" fontId="18" fillId="2" borderId="37" xfId="0" applyFont="1" applyFill="1" applyBorder="1">
      <alignment vertical="center"/>
    </xf>
    <xf numFmtId="9" fontId="20" fillId="0" borderId="38" xfId="10" applyFont="1" applyBorder="1">
      <alignment vertical="center"/>
    </xf>
    <xf numFmtId="9" fontId="20" fillId="0" borderId="48" xfId="10" applyFont="1" applyBorder="1">
      <alignment vertical="center"/>
    </xf>
    <xf numFmtId="9" fontId="20" fillId="0" borderId="49" xfId="10" applyFont="1" applyBorder="1">
      <alignment vertical="center"/>
    </xf>
    <xf numFmtId="9" fontId="20" fillId="0" borderId="24" xfId="10" applyFont="1" applyBorder="1">
      <alignment vertical="center"/>
    </xf>
    <xf numFmtId="9" fontId="20" fillId="0" borderId="50" xfId="10" applyFont="1" applyBorder="1">
      <alignment vertical="center"/>
    </xf>
    <xf numFmtId="9" fontId="18" fillId="2" borderId="38" xfId="10" applyFont="1" applyFill="1" applyBorder="1">
      <alignment vertical="center"/>
    </xf>
  </cellXfs>
  <cellStyles count="47">
    <cellStyle name="標準" xfId="0" builtinId="0"/>
    <cellStyle name="20% - アクセント 2" xfId="1"/>
    <cellStyle name="60% - アクセント 6" xfId="2"/>
    <cellStyle name="桁区切り" xfId="3" builtinId="3"/>
    <cellStyle name="40% - アクセント 2" xfId="4"/>
    <cellStyle name="通貨" xfId="5" builtinId="4"/>
    <cellStyle name="60% - アクセント 2" xfId="6"/>
    <cellStyle name="20% - アクセント 6" xfId="7"/>
    <cellStyle name="桁区切り[0]" xfId="8" builtinId="6"/>
    <cellStyle name="アクセント 2" xfId="9"/>
    <cellStyle name="パーセント" xfId="10" builtinId="5"/>
    <cellStyle name="アクセント 4" xfId="11"/>
    <cellStyle name="通貨[0]" xfId="12" builtinId="7"/>
    <cellStyle name="20% - アクセント 1" xfId="13"/>
    <cellStyle name="20% - アクセント 3" xfId="14"/>
    <cellStyle name="メモ" xfId="15"/>
    <cellStyle name="20% - アクセント 4" xfId="16"/>
    <cellStyle name="60% - アクセント 1" xfId="17"/>
    <cellStyle name="20% - アクセント 5" xfId="18"/>
    <cellStyle name="集計" xfId="19"/>
    <cellStyle name="40% - アクセント 1" xfId="20"/>
    <cellStyle name="40% - アクセント 3" xfId="21"/>
    <cellStyle name="40% - アクセント 4" xfId="22"/>
    <cellStyle name="40% - アクセント 5" xfId="23"/>
    <cellStyle name="40% - アクセント 6" xfId="24"/>
    <cellStyle name="60% - アクセント 3" xfId="25"/>
    <cellStyle name="60% - アクセント 4" xfId="26"/>
    <cellStyle name="60% - アクセント 5" xfId="27"/>
    <cellStyle name="アクセント 1" xfId="28"/>
    <cellStyle name="アクセント 3" xfId="29"/>
    <cellStyle name="アクセント 5" xfId="30"/>
    <cellStyle name="出力" xfId="31"/>
    <cellStyle name="見出し 1" xfId="32"/>
    <cellStyle name="アクセント 6" xfId="33"/>
    <cellStyle name="リンク セル" xfId="34"/>
    <cellStyle name="タイトル" xfId="35"/>
    <cellStyle name="入力" xfId="36"/>
    <cellStyle name="チェック セル" xfId="37"/>
    <cellStyle name="どちらでもない" xfId="38"/>
    <cellStyle name="悪い" xfId="39"/>
    <cellStyle name="見出し 3" xfId="40"/>
    <cellStyle name="計算" xfId="41"/>
    <cellStyle name="良い" xfId="42"/>
    <cellStyle name="警告文" xfId="43"/>
    <cellStyle name="見出し 2" xfId="44"/>
    <cellStyle name="見出し 4" xfId="45"/>
    <cellStyle name="説明文" xfId="4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G52"/>
  <sheetViews>
    <sheetView tabSelected="1" workbookViewId="0">
      <selection activeCell="AD41" sqref="AD41"/>
    </sheetView>
  </sheetViews>
  <sheetFormatPr defaultColWidth="9" defaultRowHeight="13.5"/>
  <cols>
    <col min="1" max="1" width="4.25" style="1" customWidth="1"/>
    <col min="2" max="2" width="13.625" customWidth="1"/>
    <col min="3" max="3" width="17.5" customWidth="1"/>
    <col min="4" max="4" width="5" customWidth="1"/>
    <col min="5" max="5" width="5.5" customWidth="1"/>
    <col min="6" max="6" width="5" customWidth="1"/>
    <col min="7" max="8" width="4.75" customWidth="1"/>
    <col min="9" max="9" width="4.125" customWidth="1"/>
    <col min="10" max="10" width="5.25" customWidth="1"/>
    <col min="11" max="11" width="5.125" customWidth="1"/>
    <col min="12" max="12" width="4.125" customWidth="1"/>
    <col min="13" max="13" width="4.75" customWidth="1"/>
    <col min="14" max="14" width="4.5" customWidth="1"/>
    <col min="15" max="15" width="4.75" customWidth="1"/>
    <col min="16" max="16" width="5.5" customWidth="1"/>
    <col min="17" max="17" width="4.375" customWidth="1"/>
    <col min="18" max="18" width="4.25" customWidth="1"/>
    <col min="19" max="19" width="4.5" customWidth="1"/>
    <col min="20" max="20" width="4.375" customWidth="1"/>
    <col min="21" max="21" width="4.875" customWidth="1"/>
    <col min="22" max="22" width="5.25" customWidth="1"/>
    <col min="23" max="23" width="5.375" customWidth="1"/>
    <col min="24" max="24" width="4.625" customWidth="1"/>
    <col min="25" max="25" width="4.5" customWidth="1"/>
    <col min="26" max="26" width="4.375" customWidth="1"/>
    <col min="27" max="27" width="4.75" customWidth="1"/>
    <col min="28" max="28" width="4.375" customWidth="1"/>
    <col min="29" max="29" width="5" customWidth="1"/>
    <col min="30" max="30" width="5.25" customWidth="1"/>
    <col min="31" max="31" width="5.125" customWidth="1"/>
    <col min="32" max="32" width="5.5" customWidth="1"/>
    <col min="33" max="33" width="5.375" style="2" customWidth="1"/>
  </cols>
  <sheetData>
    <row r="1" ht="17.45" customHeight="1" spans="1:33">
      <c r="A1" s="3" t="s">
        <v>0</v>
      </c>
      <c r="B1" s="4"/>
      <c r="C1" s="5"/>
      <c r="D1" s="6" t="s">
        <v>1</v>
      </c>
      <c r="E1" s="7"/>
      <c r="F1" s="7"/>
      <c r="G1" s="7"/>
      <c r="H1" s="7"/>
      <c r="I1" s="62"/>
      <c r="J1" s="63" t="s">
        <v>2</v>
      </c>
      <c r="K1" s="7"/>
      <c r="L1" s="7"/>
      <c r="M1" s="7"/>
      <c r="N1" s="7"/>
      <c r="O1" s="64"/>
      <c r="P1" s="6" t="s">
        <v>3</v>
      </c>
      <c r="Q1" s="7"/>
      <c r="R1" s="7"/>
      <c r="S1" s="7"/>
      <c r="T1" s="7"/>
      <c r="U1" s="62"/>
      <c r="V1" s="63" t="s">
        <v>4</v>
      </c>
      <c r="W1" s="7"/>
      <c r="X1" s="7"/>
      <c r="Y1" s="7"/>
      <c r="Z1" s="7"/>
      <c r="AA1" s="64"/>
      <c r="AB1" s="6" t="s">
        <v>5</v>
      </c>
      <c r="AC1" s="7"/>
      <c r="AD1" s="7"/>
      <c r="AE1" s="7"/>
      <c r="AF1" s="7"/>
      <c r="AG1" s="62"/>
    </row>
    <row r="2" ht="13.15" customHeight="1" spans="1:33">
      <c r="A2" s="8"/>
      <c r="B2" s="9"/>
      <c r="C2" s="10"/>
      <c r="D2" s="11" t="s">
        <v>6</v>
      </c>
      <c r="E2" s="12"/>
      <c r="F2" s="13" t="s">
        <v>7</v>
      </c>
      <c r="G2" s="14"/>
      <c r="H2" s="13" t="s">
        <v>8</v>
      </c>
      <c r="I2" s="65"/>
      <c r="J2" s="66" t="s">
        <v>6</v>
      </c>
      <c r="K2" s="67"/>
      <c r="L2" s="13" t="s">
        <v>9</v>
      </c>
      <c r="M2" s="14"/>
      <c r="N2" s="13" t="s">
        <v>10</v>
      </c>
      <c r="O2" s="65"/>
      <c r="P2" s="66" t="s">
        <v>6</v>
      </c>
      <c r="Q2" s="67"/>
      <c r="R2" s="13" t="s">
        <v>11</v>
      </c>
      <c r="S2" s="14"/>
      <c r="T2" s="13" t="s">
        <v>12</v>
      </c>
      <c r="U2" s="65"/>
      <c r="V2" s="66" t="s">
        <v>6</v>
      </c>
      <c r="W2" s="67"/>
      <c r="X2" s="13" t="s">
        <v>13</v>
      </c>
      <c r="Y2" s="14"/>
      <c r="Z2" s="13" t="s">
        <v>14</v>
      </c>
      <c r="AA2" s="65"/>
      <c r="AB2" s="66" t="s">
        <v>6</v>
      </c>
      <c r="AC2" s="67"/>
      <c r="AD2" s="13" t="s">
        <v>11</v>
      </c>
      <c r="AE2" s="14"/>
      <c r="AF2" s="13" t="s">
        <v>12</v>
      </c>
      <c r="AG2" s="65"/>
    </row>
    <row r="3" ht="10.9" customHeight="1" spans="1:33">
      <c r="A3" s="15" t="s">
        <v>15</v>
      </c>
      <c r="B3" s="16"/>
      <c r="C3" s="17"/>
      <c r="D3" s="18" t="s">
        <v>16</v>
      </c>
      <c r="E3" s="19" t="s">
        <v>17</v>
      </c>
      <c r="F3" s="20" t="s">
        <v>16</v>
      </c>
      <c r="G3" s="21" t="s">
        <v>17</v>
      </c>
      <c r="H3" s="20" t="s">
        <v>16</v>
      </c>
      <c r="I3" s="68" t="s">
        <v>17</v>
      </c>
      <c r="J3" s="69" t="s">
        <v>16</v>
      </c>
      <c r="K3" s="19" t="s">
        <v>17</v>
      </c>
      <c r="L3" s="20" t="s">
        <v>16</v>
      </c>
      <c r="M3" s="21" t="s">
        <v>17</v>
      </c>
      <c r="N3" s="20" t="s">
        <v>16</v>
      </c>
      <c r="O3" s="70" t="s">
        <v>17</v>
      </c>
      <c r="P3" s="18" t="s">
        <v>16</v>
      </c>
      <c r="Q3" s="19" t="s">
        <v>17</v>
      </c>
      <c r="R3" s="20" t="s">
        <v>16</v>
      </c>
      <c r="S3" s="21" t="s">
        <v>17</v>
      </c>
      <c r="T3" s="20" t="s">
        <v>16</v>
      </c>
      <c r="U3" s="68" t="s">
        <v>17</v>
      </c>
      <c r="V3" s="69" t="s">
        <v>16</v>
      </c>
      <c r="W3" s="19" t="s">
        <v>17</v>
      </c>
      <c r="X3" s="20" t="s">
        <v>16</v>
      </c>
      <c r="Y3" s="21" t="s">
        <v>17</v>
      </c>
      <c r="Z3" s="20" t="s">
        <v>16</v>
      </c>
      <c r="AA3" s="70" t="s">
        <v>17</v>
      </c>
      <c r="AB3" s="18" t="s">
        <v>16</v>
      </c>
      <c r="AC3" s="19" t="s">
        <v>17</v>
      </c>
      <c r="AD3" s="20" t="s">
        <v>16</v>
      </c>
      <c r="AE3" s="21" t="s">
        <v>17</v>
      </c>
      <c r="AF3" s="20" t="s">
        <v>16</v>
      </c>
      <c r="AG3" s="68" t="s">
        <v>17</v>
      </c>
    </row>
    <row r="4" ht="12" customHeight="1" spans="1:33">
      <c r="A4" s="22" t="s">
        <v>18</v>
      </c>
      <c r="B4" s="23" t="s">
        <v>19</v>
      </c>
      <c r="C4" s="24" t="s">
        <v>20</v>
      </c>
      <c r="D4" s="25">
        <f t="shared" ref="D4:D51" si="0">F4+H4</f>
        <v>90</v>
      </c>
      <c r="E4" s="26">
        <f>D4/167</f>
        <v>0.538922155688623</v>
      </c>
      <c r="F4" s="27">
        <v>40</v>
      </c>
      <c r="G4" s="28">
        <v>0.506329113924051</v>
      </c>
      <c r="H4" s="27">
        <v>50</v>
      </c>
      <c r="I4" s="71">
        <v>0.549450549450549</v>
      </c>
      <c r="J4" s="72">
        <f>L4+N4</f>
        <v>15</v>
      </c>
      <c r="K4" s="26">
        <f>J4/32</f>
        <v>0.46875</v>
      </c>
      <c r="L4" s="41">
        <v>3</v>
      </c>
      <c r="M4" s="73">
        <v>0.272727272727273</v>
      </c>
      <c r="N4" s="41">
        <v>12</v>
      </c>
      <c r="O4" s="74">
        <v>0.571428571428571</v>
      </c>
      <c r="P4" s="25">
        <f>R4+T4</f>
        <v>26</v>
      </c>
      <c r="Q4" s="26">
        <f>P4/42</f>
        <v>0.619047619047619</v>
      </c>
      <c r="R4" s="41">
        <v>11</v>
      </c>
      <c r="S4" s="73">
        <v>0.578947368421053</v>
      </c>
      <c r="T4" s="41">
        <v>15</v>
      </c>
      <c r="U4" s="87">
        <v>0.625</v>
      </c>
      <c r="V4" s="72">
        <f>X4+Z4</f>
        <v>30</v>
      </c>
      <c r="W4" s="26">
        <f>V4/51</f>
        <v>0.588235294117647</v>
      </c>
      <c r="X4" s="41">
        <v>16</v>
      </c>
      <c r="Y4" s="73">
        <v>0.551724137931035</v>
      </c>
      <c r="Z4" s="41">
        <v>14</v>
      </c>
      <c r="AA4" s="74">
        <v>0.636363636363636</v>
      </c>
      <c r="AB4" s="25">
        <f>AD4+AF4</f>
        <v>19</v>
      </c>
      <c r="AC4" s="26">
        <f>AB4/42</f>
        <v>0.452380952380952</v>
      </c>
      <c r="AD4" s="41">
        <v>10</v>
      </c>
      <c r="AE4" s="73">
        <v>0.5</v>
      </c>
      <c r="AF4" s="41">
        <v>9</v>
      </c>
      <c r="AG4" s="87">
        <v>0.375</v>
      </c>
    </row>
    <row r="5" ht="12" customHeight="1" spans="1:33">
      <c r="A5" s="29"/>
      <c r="B5" s="30"/>
      <c r="C5" s="31" t="s">
        <v>21</v>
      </c>
      <c r="D5" s="32">
        <f>F5+H5</f>
        <v>74</v>
      </c>
      <c r="E5" s="33">
        <f>D5/167</f>
        <v>0.44311377245509</v>
      </c>
      <c r="F5" s="34">
        <v>33</v>
      </c>
      <c r="G5" s="35">
        <v>0.417721518987342</v>
      </c>
      <c r="H5" s="34">
        <v>41</v>
      </c>
      <c r="I5" s="75">
        <v>0.450549450549451</v>
      </c>
      <c r="J5" s="76">
        <f t="shared" ref="J5:J51" si="1">L5+N5</f>
        <v>16</v>
      </c>
      <c r="K5" s="33">
        <f t="shared" ref="K5:K51" si="2">J5/32</f>
        <v>0.5</v>
      </c>
      <c r="L5" s="77">
        <v>7</v>
      </c>
      <c r="M5" s="78">
        <v>0.636363636363636</v>
      </c>
      <c r="N5" s="77">
        <v>9</v>
      </c>
      <c r="O5" s="79">
        <v>0.428571428571429</v>
      </c>
      <c r="P5" s="32">
        <f t="shared" ref="P5:P51" si="3">R5+T5</f>
        <v>16</v>
      </c>
      <c r="Q5" s="33">
        <f t="shared" ref="Q5:Q51" si="4">P5/42</f>
        <v>0.380952380952381</v>
      </c>
      <c r="R5" s="77">
        <v>7</v>
      </c>
      <c r="S5" s="78">
        <v>0.368421052631579</v>
      </c>
      <c r="T5" s="77">
        <v>9</v>
      </c>
      <c r="U5" s="88">
        <v>0.375</v>
      </c>
      <c r="V5" s="76">
        <f t="shared" ref="V5:V51" si="5">X5+Z5</f>
        <v>20</v>
      </c>
      <c r="W5" s="33">
        <f t="shared" ref="W5:W51" si="6">V5/51</f>
        <v>0.392156862745098</v>
      </c>
      <c r="X5" s="77">
        <v>12</v>
      </c>
      <c r="Y5" s="78">
        <v>0.413793103448276</v>
      </c>
      <c r="Z5" s="77">
        <v>8</v>
      </c>
      <c r="AA5" s="79">
        <v>0.363636363636364</v>
      </c>
      <c r="AB5" s="32">
        <f t="shared" ref="AB5:AB51" si="7">AD5+AF5</f>
        <v>22</v>
      </c>
      <c r="AC5" s="33">
        <f>AB5/42</f>
        <v>0.523809523809524</v>
      </c>
      <c r="AD5" s="77">
        <v>7</v>
      </c>
      <c r="AE5" s="78">
        <v>0.35</v>
      </c>
      <c r="AF5" s="77">
        <v>15</v>
      </c>
      <c r="AG5" s="88">
        <v>0.625</v>
      </c>
    </row>
    <row r="6" ht="12" customHeight="1" spans="1:33">
      <c r="A6" s="29"/>
      <c r="B6" s="23" t="s">
        <v>22</v>
      </c>
      <c r="C6" s="24" t="s">
        <v>23</v>
      </c>
      <c r="D6" s="32">
        <f>F6+H6</f>
        <v>109</v>
      </c>
      <c r="E6" s="33">
        <f t="shared" ref="E6:E51" si="8">D6/167</f>
        <v>0.652694610778443</v>
      </c>
      <c r="F6" s="34">
        <v>44</v>
      </c>
      <c r="G6" s="36">
        <v>0.556962025316456</v>
      </c>
      <c r="H6" s="34">
        <v>65</v>
      </c>
      <c r="I6" s="80">
        <v>0.714285714285714</v>
      </c>
      <c r="J6" s="76">
        <f>L6+N6</f>
        <v>18</v>
      </c>
      <c r="K6" s="33">
        <f>J6/32</f>
        <v>0.5625</v>
      </c>
      <c r="L6" s="77">
        <v>6</v>
      </c>
      <c r="M6" s="78">
        <v>0.545454545454545</v>
      </c>
      <c r="N6" s="77">
        <v>12</v>
      </c>
      <c r="O6" s="79">
        <v>0.571428571428571</v>
      </c>
      <c r="P6" s="32">
        <f>R6+T6</f>
        <v>31</v>
      </c>
      <c r="Q6" s="33">
        <f>P6/42</f>
        <v>0.738095238095238</v>
      </c>
      <c r="R6" s="77">
        <v>11</v>
      </c>
      <c r="S6" s="78">
        <v>0.578947368421053</v>
      </c>
      <c r="T6" s="77">
        <v>20</v>
      </c>
      <c r="U6" s="88">
        <v>0.833333333333333</v>
      </c>
      <c r="V6" s="76">
        <f>X6+Z6</f>
        <v>34</v>
      </c>
      <c r="W6" s="33">
        <f>V6/51</f>
        <v>0.666666666666667</v>
      </c>
      <c r="X6" s="77">
        <v>21</v>
      </c>
      <c r="Y6" s="78">
        <v>0.724137931034483</v>
      </c>
      <c r="Z6" s="77">
        <v>13</v>
      </c>
      <c r="AA6" s="79">
        <v>0.590909090909091</v>
      </c>
      <c r="AB6" s="32">
        <f>AD6+AF6</f>
        <v>26</v>
      </c>
      <c r="AC6" s="33">
        <f t="shared" ref="AC6:AC51" si="9">AB6/42</f>
        <v>0.619047619047619</v>
      </c>
      <c r="AD6" s="77">
        <v>6</v>
      </c>
      <c r="AE6" s="78">
        <v>0.3</v>
      </c>
      <c r="AF6" s="77">
        <v>20</v>
      </c>
      <c r="AG6" s="88">
        <v>0.833333333333333</v>
      </c>
    </row>
    <row r="7" ht="22.15" customHeight="1" spans="1:33">
      <c r="A7" s="29"/>
      <c r="B7" s="37"/>
      <c r="C7" s="38" t="s">
        <v>24</v>
      </c>
      <c r="D7" s="32">
        <f>F7+H7</f>
        <v>52</v>
      </c>
      <c r="E7" s="33">
        <f>D7/167</f>
        <v>0.311377245508982</v>
      </c>
      <c r="F7" s="34">
        <v>26</v>
      </c>
      <c r="G7" s="35">
        <v>0.329113924050633</v>
      </c>
      <c r="H7" s="34">
        <v>26</v>
      </c>
      <c r="I7" s="75">
        <v>0.285714285714286</v>
      </c>
      <c r="J7" s="76">
        <f>L7+N7</f>
        <v>13</v>
      </c>
      <c r="K7" s="33">
        <f>J7/32</f>
        <v>0.40625</v>
      </c>
      <c r="L7" s="77">
        <v>4</v>
      </c>
      <c r="M7" s="78">
        <v>0.363636363636364</v>
      </c>
      <c r="N7" s="77">
        <v>9</v>
      </c>
      <c r="O7" s="79">
        <v>0.428571428571429</v>
      </c>
      <c r="P7" s="32">
        <f>R7+T7</f>
        <v>10</v>
      </c>
      <c r="Q7" s="33">
        <f>P7/42</f>
        <v>0.238095238095238</v>
      </c>
      <c r="R7" s="77">
        <v>6</v>
      </c>
      <c r="S7" s="78">
        <v>0.315789473684211</v>
      </c>
      <c r="T7" s="77">
        <v>4</v>
      </c>
      <c r="U7" s="88">
        <v>0.166666666666667</v>
      </c>
      <c r="V7" s="76">
        <f>X7+Z7</f>
        <v>15</v>
      </c>
      <c r="W7" s="33">
        <f>V7/51</f>
        <v>0.294117647058824</v>
      </c>
      <c r="X7" s="77">
        <v>6</v>
      </c>
      <c r="Y7" s="78">
        <v>0.206896551724138</v>
      </c>
      <c r="Z7" s="77">
        <v>9</v>
      </c>
      <c r="AA7" s="79">
        <v>0.409090909090909</v>
      </c>
      <c r="AB7" s="32">
        <f>AD7+AF7</f>
        <v>14</v>
      </c>
      <c r="AC7" s="33">
        <f>AB7/42</f>
        <v>0.333333333333333</v>
      </c>
      <c r="AD7" s="77">
        <v>10</v>
      </c>
      <c r="AE7" s="78">
        <v>0.5</v>
      </c>
      <c r="AF7" s="77">
        <v>4</v>
      </c>
      <c r="AG7" s="88">
        <v>0.166666666666667</v>
      </c>
    </row>
    <row r="8" ht="12" customHeight="1" spans="1:33">
      <c r="A8" s="29"/>
      <c r="B8" s="30" t="s">
        <v>25</v>
      </c>
      <c r="C8" s="39" t="s">
        <v>26</v>
      </c>
      <c r="D8" s="32">
        <f>F8+H8</f>
        <v>13</v>
      </c>
      <c r="E8" s="33">
        <f>D8/167</f>
        <v>0.0778443113772455</v>
      </c>
      <c r="F8" s="34">
        <v>5</v>
      </c>
      <c r="G8" s="35">
        <v>0.0632911392405063</v>
      </c>
      <c r="H8" s="34">
        <v>8</v>
      </c>
      <c r="I8" s="75">
        <v>0.0879120879120879</v>
      </c>
      <c r="J8" s="76">
        <f>L8+N8</f>
        <v>2</v>
      </c>
      <c r="K8" s="33">
        <f>J8/32</f>
        <v>0.0625</v>
      </c>
      <c r="L8" s="77">
        <v>1</v>
      </c>
      <c r="M8" s="78">
        <v>0.0909090909090909</v>
      </c>
      <c r="N8" s="77">
        <v>1</v>
      </c>
      <c r="O8" s="79">
        <v>0.0476190476190476</v>
      </c>
      <c r="P8" s="32">
        <f>R8+T8</f>
        <v>4</v>
      </c>
      <c r="Q8" s="33">
        <f>P8/42</f>
        <v>0.0952380952380952</v>
      </c>
      <c r="R8" s="77">
        <v>1</v>
      </c>
      <c r="S8" s="78">
        <v>0.0526315789473684</v>
      </c>
      <c r="T8" s="77">
        <v>3</v>
      </c>
      <c r="U8" s="88">
        <v>0.125</v>
      </c>
      <c r="V8" s="76">
        <f>X8+Z8</f>
        <v>5</v>
      </c>
      <c r="W8" s="33">
        <f>V8/51</f>
        <v>0.0980392156862745</v>
      </c>
      <c r="X8" s="77">
        <v>2</v>
      </c>
      <c r="Y8" s="78">
        <v>0.0689655172413793</v>
      </c>
      <c r="Z8" s="77">
        <v>3</v>
      </c>
      <c r="AA8" s="79">
        <v>0.136363636363636</v>
      </c>
      <c r="AB8" s="32">
        <f>AD8+AF8</f>
        <v>2</v>
      </c>
      <c r="AC8" s="33">
        <f>AB8/42</f>
        <v>0.0476190476190476</v>
      </c>
      <c r="AD8" s="77">
        <v>1</v>
      </c>
      <c r="AE8" s="78">
        <v>0.05</v>
      </c>
      <c r="AF8" s="77">
        <v>1</v>
      </c>
      <c r="AG8" s="88">
        <v>0.0416666666666667</v>
      </c>
    </row>
    <row r="9" ht="12" customHeight="1" spans="1:33">
      <c r="A9" s="29"/>
      <c r="B9" s="30" t="s">
        <v>27</v>
      </c>
      <c r="C9" s="31" t="s">
        <v>28</v>
      </c>
      <c r="D9" s="32">
        <f>F9+H9</f>
        <v>43</v>
      </c>
      <c r="E9" s="33">
        <f>D9/167</f>
        <v>0.25748502994012</v>
      </c>
      <c r="F9" s="34">
        <v>18</v>
      </c>
      <c r="G9" s="35">
        <v>0.227848101265823</v>
      </c>
      <c r="H9" s="34">
        <v>25</v>
      </c>
      <c r="I9" s="75">
        <v>0.274725274725275</v>
      </c>
      <c r="J9" s="76">
        <f>L9+N9</f>
        <v>6</v>
      </c>
      <c r="K9" s="33">
        <f>J9/32</f>
        <v>0.1875</v>
      </c>
      <c r="L9" s="77">
        <v>2</v>
      </c>
      <c r="M9" s="78">
        <v>0.181818181818182</v>
      </c>
      <c r="N9" s="77">
        <v>4</v>
      </c>
      <c r="O9" s="79">
        <v>0.19047619047619</v>
      </c>
      <c r="P9" s="32">
        <f>R9+T9</f>
        <v>10</v>
      </c>
      <c r="Q9" s="33">
        <f>P9/42</f>
        <v>0.238095238095238</v>
      </c>
      <c r="R9" s="77">
        <v>3</v>
      </c>
      <c r="S9" s="78">
        <v>0.157894736842105</v>
      </c>
      <c r="T9" s="77">
        <v>7</v>
      </c>
      <c r="U9" s="88">
        <v>0.291666666666667</v>
      </c>
      <c r="V9" s="76">
        <f>X9+Z9</f>
        <v>12</v>
      </c>
      <c r="W9" s="33">
        <f>V9/51</f>
        <v>0.235294117647059</v>
      </c>
      <c r="X9" s="77">
        <v>7</v>
      </c>
      <c r="Y9" s="78">
        <v>0.241379310344828</v>
      </c>
      <c r="Z9" s="77">
        <v>5</v>
      </c>
      <c r="AA9" s="79">
        <v>0.227272727272727</v>
      </c>
      <c r="AB9" s="32">
        <f>AD9+AF9</f>
        <v>15</v>
      </c>
      <c r="AC9" s="33">
        <f>AB9/42</f>
        <v>0.357142857142857</v>
      </c>
      <c r="AD9" s="77">
        <v>6</v>
      </c>
      <c r="AE9" s="78">
        <v>0.3</v>
      </c>
      <c r="AF9" s="77">
        <v>9</v>
      </c>
      <c r="AG9" s="88">
        <v>0.375</v>
      </c>
    </row>
    <row r="10" ht="12" customHeight="1" spans="1:33">
      <c r="A10" s="29"/>
      <c r="B10" s="30"/>
      <c r="C10" s="39" t="s">
        <v>29</v>
      </c>
      <c r="D10" s="32">
        <f>F10+H10</f>
        <v>42</v>
      </c>
      <c r="E10" s="33">
        <f>D10/167</f>
        <v>0.251497005988024</v>
      </c>
      <c r="F10" s="34">
        <v>19</v>
      </c>
      <c r="G10" s="35">
        <v>0.240506329113924</v>
      </c>
      <c r="H10" s="34">
        <v>23</v>
      </c>
      <c r="I10" s="75">
        <v>0.252747252747253</v>
      </c>
      <c r="J10" s="76">
        <f>L10+N10</f>
        <v>9</v>
      </c>
      <c r="K10" s="33">
        <f>J10/32</f>
        <v>0.28125</v>
      </c>
      <c r="L10" s="77">
        <v>3</v>
      </c>
      <c r="M10" s="78">
        <v>0.272727272727273</v>
      </c>
      <c r="N10" s="77">
        <v>6</v>
      </c>
      <c r="O10" s="79">
        <v>0.285714285714286</v>
      </c>
      <c r="P10" s="32">
        <f>R10+T10</f>
        <v>11</v>
      </c>
      <c r="Q10" s="33">
        <f>P10/42</f>
        <v>0.261904761904762</v>
      </c>
      <c r="R10" s="77">
        <v>4</v>
      </c>
      <c r="S10" s="78">
        <v>0.210526315789474</v>
      </c>
      <c r="T10" s="77">
        <v>7</v>
      </c>
      <c r="U10" s="88">
        <v>0.291666666666667</v>
      </c>
      <c r="V10" s="76">
        <f>X10+Z10</f>
        <v>10</v>
      </c>
      <c r="W10" s="33">
        <f>V10/51</f>
        <v>0.196078431372549</v>
      </c>
      <c r="X10" s="77">
        <v>6</v>
      </c>
      <c r="Y10" s="78">
        <v>0.206896551724138</v>
      </c>
      <c r="Z10" s="77">
        <v>4</v>
      </c>
      <c r="AA10" s="79">
        <v>0.181818181818182</v>
      </c>
      <c r="AB10" s="32">
        <f>AD10+AF10</f>
        <v>12</v>
      </c>
      <c r="AC10" s="33">
        <f>AB10/42</f>
        <v>0.285714285714286</v>
      </c>
      <c r="AD10" s="77">
        <v>6</v>
      </c>
      <c r="AE10" s="78">
        <v>0.3</v>
      </c>
      <c r="AF10" s="77">
        <v>6</v>
      </c>
      <c r="AG10" s="88">
        <v>0.25</v>
      </c>
    </row>
    <row r="11" ht="12" customHeight="1" spans="1:33">
      <c r="A11" s="29"/>
      <c r="B11" s="30"/>
      <c r="C11" s="31" t="s">
        <v>30</v>
      </c>
      <c r="D11" s="32">
        <f>F11+H11</f>
        <v>36</v>
      </c>
      <c r="E11" s="33">
        <f>D11/167</f>
        <v>0.215568862275449</v>
      </c>
      <c r="F11" s="34">
        <v>17</v>
      </c>
      <c r="G11" s="35">
        <v>0.215189873417721</v>
      </c>
      <c r="H11" s="34">
        <v>19</v>
      </c>
      <c r="I11" s="75">
        <v>0.208791208791209</v>
      </c>
      <c r="J11" s="76">
        <f>L11+N11</f>
        <v>7</v>
      </c>
      <c r="K11" s="33">
        <f>J11/32</f>
        <v>0.21875</v>
      </c>
      <c r="L11" s="77">
        <v>2</v>
      </c>
      <c r="M11" s="78">
        <v>0.181818181818182</v>
      </c>
      <c r="N11" s="77">
        <v>5</v>
      </c>
      <c r="O11" s="79">
        <v>0.238095238095238</v>
      </c>
      <c r="P11" s="32">
        <f>R11+T11</f>
        <v>11</v>
      </c>
      <c r="Q11" s="33">
        <f>P11/42</f>
        <v>0.261904761904762</v>
      </c>
      <c r="R11" s="77">
        <v>5</v>
      </c>
      <c r="S11" s="78">
        <v>0.263157894736842</v>
      </c>
      <c r="T11" s="77">
        <v>6</v>
      </c>
      <c r="U11" s="88">
        <v>0.25</v>
      </c>
      <c r="V11" s="76">
        <f>X11+Z11</f>
        <v>9</v>
      </c>
      <c r="W11" s="33">
        <f>V11/51</f>
        <v>0.176470588235294</v>
      </c>
      <c r="X11" s="77">
        <v>6</v>
      </c>
      <c r="Y11" s="78">
        <v>0.206896551724138</v>
      </c>
      <c r="Z11" s="77">
        <v>3</v>
      </c>
      <c r="AA11" s="79">
        <v>0.136363636363636</v>
      </c>
      <c r="AB11" s="32">
        <f>AD11+AF11</f>
        <v>9</v>
      </c>
      <c r="AC11" s="33">
        <f>AB11/42</f>
        <v>0.214285714285714</v>
      </c>
      <c r="AD11" s="77">
        <v>4</v>
      </c>
      <c r="AE11" s="78">
        <v>0.2</v>
      </c>
      <c r="AF11" s="77">
        <v>5</v>
      </c>
      <c r="AG11" s="88">
        <v>0.208333333333333</v>
      </c>
    </row>
    <row r="12" ht="12" customHeight="1" spans="1:33">
      <c r="A12" s="40"/>
      <c r="B12" s="37"/>
      <c r="C12" s="39" t="s">
        <v>31</v>
      </c>
      <c r="D12" s="32">
        <f>F12+H12</f>
        <v>36</v>
      </c>
      <c r="E12" s="33">
        <f>D12/167</f>
        <v>0.215568862275449</v>
      </c>
      <c r="F12" s="34">
        <v>19</v>
      </c>
      <c r="G12" s="35">
        <v>0.240506329113924</v>
      </c>
      <c r="H12" s="34">
        <v>17</v>
      </c>
      <c r="I12" s="75">
        <v>0.186813186813187</v>
      </c>
      <c r="J12" s="76">
        <f>L12+N12</f>
        <v>9</v>
      </c>
      <c r="K12" s="33">
        <f>J12/32</f>
        <v>0.28125</v>
      </c>
      <c r="L12" s="77">
        <v>4</v>
      </c>
      <c r="M12" s="78">
        <v>0.363636363636364</v>
      </c>
      <c r="N12" s="77">
        <v>5</v>
      </c>
      <c r="O12" s="79">
        <v>0.238095238095238</v>
      </c>
      <c r="P12" s="32">
        <f>R12+T12</f>
        <v>7</v>
      </c>
      <c r="Q12" s="33">
        <f>P12/42</f>
        <v>0.166666666666667</v>
      </c>
      <c r="R12" s="77">
        <v>5</v>
      </c>
      <c r="S12" s="78">
        <v>0.263157894736842</v>
      </c>
      <c r="T12" s="77">
        <v>2</v>
      </c>
      <c r="U12" s="88">
        <v>0.0833333333333333</v>
      </c>
      <c r="V12" s="76">
        <f>X12+Z12</f>
        <v>12</v>
      </c>
      <c r="W12" s="33">
        <f>V12/51</f>
        <v>0.235294117647059</v>
      </c>
      <c r="X12" s="77">
        <v>8</v>
      </c>
      <c r="Y12" s="78">
        <v>0.275862068965517</v>
      </c>
      <c r="Z12" s="77">
        <v>4</v>
      </c>
      <c r="AA12" s="79">
        <v>0.181818181818182</v>
      </c>
      <c r="AB12" s="32">
        <f>AD12+AF12</f>
        <v>8</v>
      </c>
      <c r="AC12" s="33">
        <f>AB12/42</f>
        <v>0.19047619047619</v>
      </c>
      <c r="AD12" s="77">
        <v>2</v>
      </c>
      <c r="AE12" s="78">
        <v>0.1</v>
      </c>
      <c r="AF12" s="77">
        <v>6</v>
      </c>
      <c r="AG12" s="88">
        <v>0.25</v>
      </c>
    </row>
    <row r="13" ht="12" customHeight="1" spans="1:33">
      <c r="A13" s="22" t="s">
        <v>32</v>
      </c>
      <c r="B13" s="34" t="s">
        <v>33</v>
      </c>
      <c r="C13" s="31" t="s">
        <v>34</v>
      </c>
      <c r="D13" s="32">
        <f>F13+H13</f>
        <v>156</v>
      </c>
      <c r="E13" s="33">
        <f>D13/167</f>
        <v>0.934131736526946</v>
      </c>
      <c r="F13" s="34">
        <v>68</v>
      </c>
      <c r="G13" s="36">
        <v>0.860759493670886</v>
      </c>
      <c r="H13" s="34">
        <v>88</v>
      </c>
      <c r="I13" s="80">
        <v>0.967032967032967</v>
      </c>
      <c r="J13" s="76">
        <f>L13+N13</f>
        <v>29</v>
      </c>
      <c r="K13" s="33">
        <f>J13/32</f>
        <v>0.90625</v>
      </c>
      <c r="L13" s="77">
        <v>9</v>
      </c>
      <c r="M13" s="78">
        <v>0.818181818181818</v>
      </c>
      <c r="N13" s="77">
        <v>20</v>
      </c>
      <c r="O13" s="79">
        <v>0.952380952380952</v>
      </c>
      <c r="P13" s="32">
        <f>R13+T13</f>
        <v>41</v>
      </c>
      <c r="Q13" s="33">
        <f>P13/42</f>
        <v>0.976190476190476</v>
      </c>
      <c r="R13" s="77">
        <v>17</v>
      </c>
      <c r="S13" s="78">
        <v>0.894736842105263</v>
      </c>
      <c r="T13" s="77">
        <v>24</v>
      </c>
      <c r="U13" s="88">
        <v>1</v>
      </c>
      <c r="V13" s="76">
        <f>X13+Z13</f>
        <v>46</v>
      </c>
      <c r="W13" s="33">
        <f>V13/51</f>
        <v>0.901960784313726</v>
      </c>
      <c r="X13" s="77">
        <v>26</v>
      </c>
      <c r="Y13" s="78">
        <v>0.896551724137931</v>
      </c>
      <c r="Z13" s="77">
        <v>20</v>
      </c>
      <c r="AA13" s="79">
        <v>0.909090909090909</v>
      </c>
      <c r="AB13" s="32">
        <f>AD13+AF13</f>
        <v>40</v>
      </c>
      <c r="AC13" s="33">
        <f>AB13/42</f>
        <v>0.952380952380952</v>
      </c>
      <c r="AD13" s="77">
        <v>16</v>
      </c>
      <c r="AE13" s="78">
        <v>0.8</v>
      </c>
      <c r="AF13" s="77">
        <v>24</v>
      </c>
      <c r="AG13" s="88">
        <v>1</v>
      </c>
    </row>
    <row r="14" ht="12" customHeight="1" spans="1:33">
      <c r="A14" s="40"/>
      <c r="B14" s="41" t="s">
        <v>35</v>
      </c>
      <c r="C14" s="42" t="s">
        <v>36</v>
      </c>
      <c r="D14" s="32">
        <f>F14+H14</f>
        <v>12</v>
      </c>
      <c r="E14" s="33">
        <f>D14/167</f>
        <v>0.0718562874251497</v>
      </c>
      <c r="F14" s="34">
        <v>9</v>
      </c>
      <c r="G14" s="36">
        <v>0.113924050632911</v>
      </c>
      <c r="H14" s="34">
        <v>3</v>
      </c>
      <c r="I14" s="80">
        <v>0.032967032967033</v>
      </c>
      <c r="J14" s="76">
        <f>L14+N14</f>
        <v>4</v>
      </c>
      <c r="K14" s="33">
        <f>J14/32</f>
        <v>0.125</v>
      </c>
      <c r="L14" s="77">
        <v>3</v>
      </c>
      <c r="M14" s="78">
        <v>0.272727272727273</v>
      </c>
      <c r="N14" s="77">
        <v>1</v>
      </c>
      <c r="O14" s="79">
        <v>0.0476190476190476</v>
      </c>
      <c r="P14" s="32">
        <f>R14+T14</f>
        <v>1</v>
      </c>
      <c r="Q14" s="33">
        <f>P14/42</f>
        <v>0.0238095238095238</v>
      </c>
      <c r="R14" s="77">
        <v>1</v>
      </c>
      <c r="S14" s="78">
        <v>0.0526315789473684</v>
      </c>
      <c r="T14" s="77">
        <v>0</v>
      </c>
      <c r="U14" s="88">
        <v>0</v>
      </c>
      <c r="V14" s="76">
        <f>X14+Z14</f>
        <v>5</v>
      </c>
      <c r="W14" s="33">
        <f>V14/51</f>
        <v>0.0980392156862745</v>
      </c>
      <c r="X14" s="77">
        <v>3</v>
      </c>
      <c r="Y14" s="78">
        <v>0.103448275862069</v>
      </c>
      <c r="Z14" s="77">
        <v>2</v>
      </c>
      <c r="AA14" s="79">
        <v>0.0909090909090909</v>
      </c>
      <c r="AB14" s="32">
        <f>AD14+AF14</f>
        <v>2</v>
      </c>
      <c r="AC14" s="33">
        <f>AB14/42</f>
        <v>0.0476190476190476</v>
      </c>
      <c r="AD14" s="77">
        <v>2</v>
      </c>
      <c r="AE14" s="78">
        <v>0.1</v>
      </c>
      <c r="AF14" s="77">
        <v>0</v>
      </c>
      <c r="AG14" s="88">
        <v>0</v>
      </c>
    </row>
    <row r="15" ht="12" customHeight="1" spans="1:33">
      <c r="A15" s="22" t="s">
        <v>37</v>
      </c>
      <c r="B15" s="23" t="s">
        <v>33</v>
      </c>
      <c r="C15" s="24" t="s">
        <v>38</v>
      </c>
      <c r="D15" s="32">
        <f>F15+H15</f>
        <v>40</v>
      </c>
      <c r="E15" s="33">
        <f>D15/167</f>
        <v>0.239520958083832</v>
      </c>
      <c r="F15" s="34">
        <v>12</v>
      </c>
      <c r="G15" s="36">
        <v>0.151898734177215</v>
      </c>
      <c r="H15" s="34">
        <v>28</v>
      </c>
      <c r="I15" s="80">
        <v>0.307692307692308</v>
      </c>
      <c r="J15" s="76">
        <f>L15+N15</f>
        <v>8</v>
      </c>
      <c r="K15" s="33">
        <f>J15/32</f>
        <v>0.25</v>
      </c>
      <c r="L15" s="77">
        <v>2</v>
      </c>
      <c r="M15" s="78">
        <v>0.181818181818182</v>
      </c>
      <c r="N15" s="77">
        <v>6</v>
      </c>
      <c r="O15" s="79">
        <v>0.285714285714286</v>
      </c>
      <c r="P15" s="32">
        <f>R15+T15</f>
        <v>13</v>
      </c>
      <c r="Q15" s="33">
        <f>P15/42</f>
        <v>0.30952380952381</v>
      </c>
      <c r="R15" s="77">
        <v>4</v>
      </c>
      <c r="S15" s="78">
        <v>0.210526315789474</v>
      </c>
      <c r="T15" s="77">
        <v>9</v>
      </c>
      <c r="U15" s="88">
        <v>0.375</v>
      </c>
      <c r="V15" s="76">
        <f>X15+Z15</f>
        <v>10</v>
      </c>
      <c r="W15" s="33">
        <f>V15/51</f>
        <v>0.196078431372549</v>
      </c>
      <c r="X15" s="77">
        <v>6</v>
      </c>
      <c r="Y15" s="78">
        <v>0.206896551724138</v>
      </c>
      <c r="Z15" s="77">
        <v>4</v>
      </c>
      <c r="AA15" s="79">
        <v>0.181818181818182</v>
      </c>
      <c r="AB15" s="32">
        <f>AD15+AF15</f>
        <v>9</v>
      </c>
      <c r="AC15" s="33">
        <f>AB15/42</f>
        <v>0.214285714285714</v>
      </c>
      <c r="AD15" s="77">
        <v>0</v>
      </c>
      <c r="AE15" s="78">
        <v>0</v>
      </c>
      <c r="AF15" s="77">
        <v>9</v>
      </c>
      <c r="AG15" s="88">
        <v>0.375</v>
      </c>
    </row>
    <row r="16" ht="12" customHeight="1" spans="1:33">
      <c r="A16" s="29"/>
      <c r="B16" s="30" t="s">
        <v>39</v>
      </c>
      <c r="C16" s="31" t="s">
        <v>40</v>
      </c>
      <c r="D16" s="32">
        <f>F16+H16</f>
        <v>63</v>
      </c>
      <c r="E16" s="33">
        <f>D16/167</f>
        <v>0.377245508982036</v>
      </c>
      <c r="F16" s="34">
        <v>31</v>
      </c>
      <c r="G16" s="35">
        <v>0.392405063291139</v>
      </c>
      <c r="H16" s="34">
        <v>32</v>
      </c>
      <c r="I16" s="75">
        <v>0.351648351648352</v>
      </c>
      <c r="J16" s="76">
        <f>L16+N16</f>
        <v>16</v>
      </c>
      <c r="K16" s="33">
        <f>J16/32</f>
        <v>0.5</v>
      </c>
      <c r="L16" s="77">
        <v>4</v>
      </c>
      <c r="M16" s="78">
        <v>0.363636363636364</v>
      </c>
      <c r="N16" s="77">
        <v>12</v>
      </c>
      <c r="O16" s="79">
        <v>0.571428571428571</v>
      </c>
      <c r="P16" s="32">
        <f>R16+T16</f>
        <v>16</v>
      </c>
      <c r="Q16" s="33">
        <f>P16/42</f>
        <v>0.380952380952381</v>
      </c>
      <c r="R16" s="77">
        <v>6</v>
      </c>
      <c r="S16" s="78">
        <v>0.315789473684211</v>
      </c>
      <c r="T16" s="77">
        <v>10</v>
      </c>
      <c r="U16" s="88">
        <v>0.416666666666667</v>
      </c>
      <c r="V16" s="76">
        <f>X16+Z16</f>
        <v>19</v>
      </c>
      <c r="W16" s="33">
        <f>V16/51</f>
        <v>0.372549019607843</v>
      </c>
      <c r="X16" s="77">
        <v>12</v>
      </c>
      <c r="Y16" s="78">
        <v>0.413793103448276</v>
      </c>
      <c r="Z16" s="77">
        <v>7</v>
      </c>
      <c r="AA16" s="79">
        <v>0.318181818181818</v>
      </c>
      <c r="AB16" s="32">
        <f>AD16+AF16</f>
        <v>12</v>
      </c>
      <c r="AC16" s="33">
        <f>AB16/42</f>
        <v>0.285714285714286</v>
      </c>
      <c r="AD16" s="77">
        <v>9</v>
      </c>
      <c r="AE16" s="78">
        <v>0.45</v>
      </c>
      <c r="AF16" s="77">
        <v>3</v>
      </c>
      <c r="AG16" s="88">
        <v>0.125</v>
      </c>
    </row>
    <row r="17" ht="12" customHeight="1" spans="1:33">
      <c r="A17" s="29"/>
      <c r="B17" s="30"/>
      <c r="C17" s="39" t="s">
        <v>41</v>
      </c>
      <c r="D17" s="32">
        <f>F17+H17</f>
        <v>22</v>
      </c>
      <c r="E17" s="33">
        <f>D17/167</f>
        <v>0.131736526946108</v>
      </c>
      <c r="F17" s="34">
        <v>9</v>
      </c>
      <c r="G17" s="35">
        <v>0.113924050632911</v>
      </c>
      <c r="H17" s="34">
        <v>13</v>
      </c>
      <c r="I17" s="75">
        <v>0.142857142857143</v>
      </c>
      <c r="J17" s="76">
        <f>L17+N17</f>
        <v>3</v>
      </c>
      <c r="K17" s="33">
        <f>J17/32</f>
        <v>0.09375</v>
      </c>
      <c r="L17" s="77">
        <v>2</v>
      </c>
      <c r="M17" s="78">
        <v>0.181818181818182</v>
      </c>
      <c r="N17" s="77">
        <v>1</v>
      </c>
      <c r="O17" s="79">
        <v>0.0476190476190476</v>
      </c>
      <c r="P17" s="32">
        <f>R17+T17</f>
        <v>8</v>
      </c>
      <c r="Q17" s="33">
        <f>P17/42</f>
        <v>0.19047619047619</v>
      </c>
      <c r="R17" s="77">
        <v>4</v>
      </c>
      <c r="S17" s="78">
        <v>0.210526315789474</v>
      </c>
      <c r="T17" s="77">
        <v>4</v>
      </c>
      <c r="U17" s="88">
        <v>0.166666666666667</v>
      </c>
      <c r="V17" s="76">
        <f>X17+Z17</f>
        <v>5</v>
      </c>
      <c r="W17" s="33">
        <f>V17/51</f>
        <v>0.0980392156862745</v>
      </c>
      <c r="X17" s="77">
        <v>2</v>
      </c>
      <c r="Y17" s="78">
        <v>0.0689655172413793</v>
      </c>
      <c r="Z17" s="77">
        <v>3</v>
      </c>
      <c r="AA17" s="79">
        <v>0.136363636363636</v>
      </c>
      <c r="AB17" s="32">
        <f>AD17+AF17</f>
        <v>6</v>
      </c>
      <c r="AC17" s="33">
        <f>AB17/42</f>
        <v>0.142857142857143</v>
      </c>
      <c r="AD17" s="77">
        <v>1</v>
      </c>
      <c r="AE17" s="78">
        <v>0.05</v>
      </c>
      <c r="AF17" s="77">
        <v>5</v>
      </c>
      <c r="AG17" s="88">
        <v>0.208333333333333</v>
      </c>
    </row>
    <row r="18" ht="12" customHeight="1" spans="1:33">
      <c r="A18" s="29"/>
      <c r="B18" s="30"/>
      <c r="C18" s="31" t="s">
        <v>42</v>
      </c>
      <c r="D18" s="32">
        <f>F18+H18</f>
        <v>41</v>
      </c>
      <c r="E18" s="33">
        <f>D18/167</f>
        <v>0.245508982035928</v>
      </c>
      <c r="F18" s="34">
        <v>23</v>
      </c>
      <c r="G18" s="36">
        <v>0.291139240506329</v>
      </c>
      <c r="H18" s="34">
        <v>18</v>
      </c>
      <c r="I18" s="80">
        <v>0.197802197802198</v>
      </c>
      <c r="J18" s="76">
        <f>L18+N18</f>
        <v>4</v>
      </c>
      <c r="K18" s="33">
        <f>J18/32</f>
        <v>0.125</v>
      </c>
      <c r="L18" s="77">
        <v>2</v>
      </c>
      <c r="M18" s="78">
        <v>0.181818181818182</v>
      </c>
      <c r="N18" s="77">
        <v>2</v>
      </c>
      <c r="O18" s="79">
        <v>0.0952380952380952</v>
      </c>
      <c r="P18" s="32">
        <f>R18+T18</f>
        <v>5</v>
      </c>
      <c r="Q18" s="33">
        <f>P18/42</f>
        <v>0.119047619047619</v>
      </c>
      <c r="R18" s="77">
        <v>4</v>
      </c>
      <c r="S18" s="78">
        <v>0.210526315789474</v>
      </c>
      <c r="T18" s="77">
        <v>1</v>
      </c>
      <c r="U18" s="88">
        <v>0.0416666666666667</v>
      </c>
      <c r="V18" s="76">
        <f>X18+Z18</f>
        <v>17</v>
      </c>
      <c r="W18" s="33">
        <f>V18/51</f>
        <v>0.333333333333333</v>
      </c>
      <c r="X18" s="77">
        <v>9</v>
      </c>
      <c r="Y18" s="78">
        <v>0.310344827586207</v>
      </c>
      <c r="Z18" s="77">
        <v>8</v>
      </c>
      <c r="AA18" s="79">
        <v>0.363636363636364</v>
      </c>
      <c r="AB18" s="32">
        <f>AD18+AF18</f>
        <v>15</v>
      </c>
      <c r="AC18" s="33">
        <f>AB18/42</f>
        <v>0.357142857142857</v>
      </c>
      <c r="AD18" s="77">
        <v>8</v>
      </c>
      <c r="AE18" s="78">
        <v>0.4</v>
      </c>
      <c r="AF18" s="77">
        <v>7</v>
      </c>
      <c r="AG18" s="88">
        <v>0.291666666666667</v>
      </c>
    </row>
    <row r="19" ht="12" customHeight="1" spans="1:33">
      <c r="A19" s="29"/>
      <c r="B19" s="23" t="s">
        <v>43</v>
      </c>
      <c r="C19" s="24" t="s">
        <v>44</v>
      </c>
      <c r="D19" s="32">
        <f>F19+H19</f>
        <v>92</v>
      </c>
      <c r="E19" s="33">
        <f>D19/167</f>
        <v>0.550898203592814</v>
      </c>
      <c r="F19" s="34">
        <v>41</v>
      </c>
      <c r="G19" s="43">
        <v>0.518987341772152</v>
      </c>
      <c r="H19" s="34">
        <v>51</v>
      </c>
      <c r="I19" s="81">
        <v>0.56043956043956</v>
      </c>
      <c r="J19" s="76">
        <f>L19+N19</f>
        <v>18</v>
      </c>
      <c r="K19" s="33">
        <f>J19/32</f>
        <v>0.5625</v>
      </c>
      <c r="L19" s="77">
        <v>7</v>
      </c>
      <c r="M19" s="78">
        <v>0.636363636363636</v>
      </c>
      <c r="N19" s="77">
        <v>11</v>
      </c>
      <c r="O19" s="79">
        <v>0.523809523809524</v>
      </c>
      <c r="P19" s="32">
        <f>R19+T19</f>
        <v>30</v>
      </c>
      <c r="Q19" s="33">
        <f>P19/42</f>
        <v>0.714285714285714</v>
      </c>
      <c r="R19" s="77">
        <v>12</v>
      </c>
      <c r="S19" s="78">
        <v>0.631578947368421</v>
      </c>
      <c r="T19" s="77">
        <v>18</v>
      </c>
      <c r="U19" s="88">
        <v>0.75</v>
      </c>
      <c r="V19" s="76">
        <f>X19+Z19</f>
        <v>25</v>
      </c>
      <c r="W19" s="33">
        <f>V19/51</f>
        <v>0.490196078431373</v>
      </c>
      <c r="X19" s="77">
        <v>14</v>
      </c>
      <c r="Y19" s="78">
        <v>0.482758620689655</v>
      </c>
      <c r="Z19" s="77">
        <v>11</v>
      </c>
      <c r="AA19" s="79">
        <v>0.5</v>
      </c>
      <c r="AB19" s="32">
        <f>AD19+AF19</f>
        <v>19</v>
      </c>
      <c r="AC19" s="33">
        <f>AB19/42</f>
        <v>0.452380952380952</v>
      </c>
      <c r="AD19" s="77">
        <v>8</v>
      </c>
      <c r="AE19" s="78">
        <v>0.4</v>
      </c>
      <c r="AF19" s="77">
        <v>11</v>
      </c>
      <c r="AG19" s="88">
        <v>0.458333333333333</v>
      </c>
    </row>
    <row r="20" ht="12" customHeight="1" spans="1:33">
      <c r="A20" s="29"/>
      <c r="B20" s="30" t="s">
        <v>45</v>
      </c>
      <c r="C20" s="31" t="s">
        <v>46</v>
      </c>
      <c r="D20" s="32">
        <f>F20+H20</f>
        <v>54</v>
      </c>
      <c r="E20" s="33">
        <f>D20/167</f>
        <v>0.323353293413174</v>
      </c>
      <c r="F20" s="34">
        <v>27</v>
      </c>
      <c r="G20" s="43">
        <v>0.341772151898734</v>
      </c>
      <c r="H20" s="34">
        <v>27</v>
      </c>
      <c r="I20" s="81">
        <v>0.296703296703297</v>
      </c>
      <c r="J20" s="76">
        <f>L20+N20</f>
        <v>10</v>
      </c>
      <c r="K20" s="33">
        <f>J20/32</f>
        <v>0.3125</v>
      </c>
      <c r="L20" s="77">
        <v>5</v>
      </c>
      <c r="M20" s="78">
        <v>0.454545454545455</v>
      </c>
      <c r="N20" s="77">
        <v>5</v>
      </c>
      <c r="O20" s="79">
        <v>0.238095238095238</v>
      </c>
      <c r="P20" s="32">
        <f>R20+T20</f>
        <v>21</v>
      </c>
      <c r="Q20" s="33">
        <f>P20/42</f>
        <v>0.5</v>
      </c>
      <c r="R20" s="77">
        <v>8</v>
      </c>
      <c r="S20" s="78">
        <v>0.421052631578947</v>
      </c>
      <c r="T20" s="77">
        <v>13</v>
      </c>
      <c r="U20" s="88">
        <v>0.541666666666667</v>
      </c>
      <c r="V20" s="76">
        <f>X20+Z20</f>
        <v>12</v>
      </c>
      <c r="W20" s="33">
        <f>V20/51</f>
        <v>0.235294117647059</v>
      </c>
      <c r="X20" s="77">
        <v>9</v>
      </c>
      <c r="Y20" s="78">
        <v>0.310344827586207</v>
      </c>
      <c r="Z20" s="77">
        <v>3</v>
      </c>
      <c r="AA20" s="79">
        <v>0.136363636363636</v>
      </c>
      <c r="AB20" s="32">
        <f>AD20+AF20</f>
        <v>11</v>
      </c>
      <c r="AC20" s="33">
        <f>AB20/42</f>
        <v>0.261904761904762</v>
      </c>
      <c r="AD20" s="77">
        <v>5</v>
      </c>
      <c r="AE20" s="78">
        <v>0.25</v>
      </c>
      <c r="AF20" s="77">
        <v>6</v>
      </c>
      <c r="AG20" s="88">
        <v>0.25</v>
      </c>
    </row>
    <row r="21" ht="12" customHeight="1" spans="1:33">
      <c r="A21" s="29"/>
      <c r="B21" s="30"/>
      <c r="C21" s="39" t="s">
        <v>47</v>
      </c>
      <c r="D21" s="32">
        <f>F21+H21</f>
        <v>46</v>
      </c>
      <c r="E21" s="33">
        <f>D21/167</f>
        <v>0.275449101796407</v>
      </c>
      <c r="F21" s="34">
        <v>23</v>
      </c>
      <c r="G21" s="43">
        <v>0.291139240506329</v>
      </c>
      <c r="H21" s="34">
        <v>23</v>
      </c>
      <c r="I21" s="81">
        <v>0.252747252747253</v>
      </c>
      <c r="J21" s="76">
        <f>L21+N21</f>
        <v>3</v>
      </c>
      <c r="K21" s="33">
        <f>J21/32</f>
        <v>0.09375</v>
      </c>
      <c r="L21" s="77">
        <v>1</v>
      </c>
      <c r="M21" s="78">
        <v>0.0909090909090909</v>
      </c>
      <c r="N21" s="77">
        <v>2</v>
      </c>
      <c r="O21" s="79">
        <v>0.0952380952380952</v>
      </c>
      <c r="P21" s="32">
        <f>R21+T21</f>
        <v>18</v>
      </c>
      <c r="Q21" s="33">
        <f>P21/42</f>
        <v>0.428571428571429</v>
      </c>
      <c r="R21" s="77">
        <v>9</v>
      </c>
      <c r="S21" s="78">
        <v>0.473684210526316</v>
      </c>
      <c r="T21" s="77">
        <v>9</v>
      </c>
      <c r="U21" s="88">
        <v>0.375</v>
      </c>
      <c r="V21" s="76">
        <f>X21+Z21</f>
        <v>13</v>
      </c>
      <c r="W21" s="33">
        <f>V21/51</f>
        <v>0.254901960784314</v>
      </c>
      <c r="X21" s="77">
        <v>9</v>
      </c>
      <c r="Y21" s="78">
        <v>0.310344827586207</v>
      </c>
      <c r="Z21" s="77">
        <v>4</v>
      </c>
      <c r="AA21" s="79">
        <v>0.181818181818182</v>
      </c>
      <c r="AB21" s="32">
        <f>AD21+AF21</f>
        <v>12</v>
      </c>
      <c r="AC21" s="33">
        <f>AB21/42</f>
        <v>0.285714285714286</v>
      </c>
      <c r="AD21" s="77">
        <v>4</v>
      </c>
      <c r="AE21" s="78">
        <v>0.2</v>
      </c>
      <c r="AF21" s="77">
        <v>8</v>
      </c>
      <c r="AG21" s="88">
        <v>0.333333333333333</v>
      </c>
    </row>
    <row r="22" ht="12" customHeight="1" spans="1:33">
      <c r="A22" s="29"/>
      <c r="B22" s="30"/>
      <c r="C22" s="31" t="s">
        <v>48</v>
      </c>
      <c r="D22" s="32">
        <f>F22+H22</f>
        <v>25</v>
      </c>
      <c r="E22" s="33">
        <f>D22/167</f>
        <v>0.149700598802395</v>
      </c>
      <c r="F22" s="34">
        <v>11</v>
      </c>
      <c r="G22" s="43">
        <v>0.139240506329114</v>
      </c>
      <c r="H22" s="34">
        <v>14</v>
      </c>
      <c r="I22" s="81">
        <v>0.153846153846154</v>
      </c>
      <c r="J22" s="76">
        <f>L22+N22</f>
        <v>2</v>
      </c>
      <c r="K22" s="33">
        <f>J22/32</f>
        <v>0.0625</v>
      </c>
      <c r="L22" s="77">
        <v>0</v>
      </c>
      <c r="M22" s="78">
        <v>0</v>
      </c>
      <c r="N22" s="77">
        <v>2</v>
      </c>
      <c r="O22" s="79">
        <v>0.0952380952380952</v>
      </c>
      <c r="P22" s="32">
        <f>R22+T22</f>
        <v>11</v>
      </c>
      <c r="Q22" s="33">
        <f>P22/42</f>
        <v>0.261904761904762</v>
      </c>
      <c r="R22" s="77">
        <v>5</v>
      </c>
      <c r="S22" s="78">
        <v>0.263157894736842</v>
      </c>
      <c r="T22" s="77">
        <v>6</v>
      </c>
      <c r="U22" s="88">
        <v>0.25</v>
      </c>
      <c r="V22" s="76">
        <f>X22+Z22</f>
        <v>8</v>
      </c>
      <c r="W22" s="33">
        <f>V22/51</f>
        <v>0.156862745098039</v>
      </c>
      <c r="X22" s="77">
        <v>5</v>
      </c>
      <c r="Y22" s="78">
        <v>0.172413793103448</v>
      </c>
      <c r="Z22" s="77">
        <v>3</v>
      </c>
      <c r="AA22" s="79">
        <v>0.136363636363636</v>
      </c>
      <c r="AB22" s="32">
        <f>AD22+AF22</f>
        <v>4</v>
      </c>
      <c r="AC22" s="33">
        <f>AB22/42</f>
        <v>0.0952380952380952</v>
      </c>
      <c r="AD22" s="77">
        <v>1</v>
      </c>
      <c r="AE22" s="78">
        <v>0.05</v>
      </c>
      <c r="AF22" s="77">
        <v>3</v>
      </c>
      <c r="AG22" s="88">
        <v>0.125</v>
      </c>
    </row>
    <row r="23" ht="12" customHeight="1" spans="1:33">
      <c r="A23" s="29"/>
      <c r="B23" s="30"/>
      <c r="C23" s="39" t="s">
        <v>49</v>
      </c>
      <c r="D23" s="32">
        <f>F23+H23</f>
        <v>44</v>
      </c>
      <c r="E23" s="33">
        <f>D23/167</f>
        <v>0.263473053892216</v>
      </c>
      <c r="F23" s="34">
        <v>13</v>
      </c>
      <c r="G23" s="44">
        <v>0.164556962025316</v>
      </c>
      <c r="H23" s="34">
        <v>31</v>
      </c>
      <c r="I23" s="82">
        <v>0.340659340659341</v>
      </c>
      <c r="J23" s="76">
        <f>L23+N23</f>
        <v>10</v>
      </c>
      <c r="K23" s="33">
        <f>J23/32</f>
        <v>0.3125</v>
      </c>
      <c r="L23" s="77">
        <v>1</v>
      </c>
      <c r="M23" s="78">
        <v>0.0909090909090909</v>
      </c>
      <c r="N23" s="77">
        <v>9</v>
      </c>
      <c r="O23" s="79">
        <v>0.428571428571429</v>
      </c>
      <c r="P23" s="32">
        <f>R23+T23</f>
        <v>15</v>
      </c>
      <c r="Q23" s="33">
        <f>P23/42</f>
        <v>0.357142857142857</v>
      </c>
      <c r="R23" s="77">
        <v>3</v>
      </c>
      <c r="S23" s="78">
        <v>0.157894736842105</v>
      </c>
      <c r="T23" s="77">
        <v>12</v>
      </c>
      <c r="U23" s="88">
        <v>0.5</v>
      </c>
      <c r="V23" s="76">
        <f>X23+Z23</f>
        <v>10</v>
      </c>
      <c r="W23" s="33">
        <f>V23/51</f>
        <v>0.196078431372549</v>
      </c>
      <c r="X23" s="77">
        <v>5</v>
      </c>
      <c r="Y23" s="78">
        <v>0.172413793103448</v>
      </c>
      <c r="Z23" s="77">
        <v>5</v>
      </c>
      <c r="AA23" s="79">
        <v>0.227272727272727</v>
      </c>
      <c r="AB23" s="32">
        <f>AD23+AF23</f>
        <v>9</v>
      </c>
      <c r="AC23" s="33">
        <f>AB23/42</f>
        <v>0.214285714285714</v>
      </c>
      <c r="AD23" s="77">
        <v>4</v>
      </c>
      <c r="AE23" s="78">
        <v>0.2</v>
      </c>
      <c r="AF23" s="77">
        <v>5</v>
      </c>
      <c r="AG23" s="88">
        <v>0.208333333333333</v>
      </c>
    </row>
    <row r="24" ht="12" customHeight="1" spans="1:33">
      <c r="A24" s="29"/>
      <c r="B24" s="30"/>
      <c r="C24" s="31" t="s">
        <v>50</v>
      </c>
      <c r="D24" s="32">
        <f>F24+H24</f>
        <v>14</v>
      </c>
      <c r="E24" s="33">
        <f>D24/167</f>
        <v>0.0838323353293413</v>
      </c>
      <c r="F24" s="34">
        <v>4</v>
      </c>
      <c r="G24" s="44">
        <v>0.0506329113924051</v>
      </c>
      <c r="H24" s="34">
        <v>10</v>
      </c>
      <c r="I24" s="82">
        <v>0.10989010989011</v>
      </c>
      <c r="J24" s="76">
        <f>L24+N24</f>
        <v>4</v>
      </c>
      <c r="K24" s="33">
        <f>J24/32</f>
        <v>0.125</v>
      </c>
      <c r="L24" s="77">
        <v>3</v>
      </c>
      <c r="M24" s="78">
        <v>0.272727272727273</v>
      </c>
      <c r="N24" s="77">
        <v>1</v>
      </c>
      <c r="O24" s="79">
        <v>0.0476190476190476</v>
      </c>
      <c r="P24" s="32">
        <f>R24+T24</f>
        <v>4</v>
      </c>
      <c r="Q24" s="33">
        <f>P24/42</f>
        <v>0.0952380952380952</v>
      </c>
      <c r="R24" s="77">
        <v>1</v>
      </c>
      <c r="S24" s="78">
        <v>0.0526315789473684</v>
      </c>
      <c r="T24" s="77">
        <v>3</v>
      </c>
      <c r="U24" s="88">
        <v>0.125</v>
      </c>
      <c r="V24" s="76">
        <f>X24+Z24</f>
        <v>2</v>
      </c>
      <c r="W24" s="33">
        <f>V24/51</f>
        <v>0.0392156862745098</v>
      </c>
      <c r="X24" s="77">
        <v>0</v>
      </c>
      <c r="Y24" s="78">
        <v>0</v>
      </c>
      <c r="Z24" s="77">
        <v>2</v>
      </c>
      <c r="AA24" s="79">
        <v>0.0909090909090909</v>
      </c>
      <c r="AB24" s="32">
        <f>AD24+AF24</f>
        <v>4</v>
      </c>
      <c r="AC24" s="33">
        <f>AB24/42</f>
        <v>0.0952380952380952</v>
      </c>
      <c r="AD24" s="77">
        <v>0</v>
      </c>
      <c r="AE24" s="78">
        <v>0</v>
      </c>
      <c r="AF24" s="77">
        <v>4</v>
      </c>
      <c r="AG24" s="88">
        <v>0.166666666666667</v>
      </c>
    </row>
    <row r="25" ht="12" customHeight="1" spans="1:33">
      <c r="A25" s="29"/>
      <c r="B25" s="30"/>
      <c r="C25" s="39" t="s">
        <v>51</v>
      </c>
      <c r="D25" s="32">
        <f>F25+H25</f>
        <v>29</v>
      </c>
      <c r="E25" s="33">
        <f>D25/167</f>
        <v>0.173652694610778</v>
      </c>
      <c r="F25" s="34">
        <v>8</v>
      </c>
      <c r="G25" s="44">
        <v>0.10126582278481</v>
      </c>
      <c r="H25" s="34">
        <v>21</v>
      </c>
      <c r="I25" s="82">
        <v>0.230769230769231</v>
      </c>
      <c r="J25" s="76">
        <f>L25+N25</f>
        <v>5</v>
      </c>
      <c r="K25" s="33">
        <f>J25/32</f>
        <v>0.15625</v>
      </c>
      <c r="L25" s="77">
        <v>1</v>
      </c>
      <c r="M25" s="78">
        <v>0.0909090909090909</v>
      </c>
      <c r="N25" s="77">
        <v>4</v>
      </c>
      <c r="O25" s="79">
        <v>0.19047619047619</v>
      </c>
      <c r="P25" s="32">
        <f>R25+T25</f>
        <v>11</v>
      </c>
      <c r="Q25" s="33">
        <f>P25/42</f>
        <v>0.261904761904762</v>
      </c>
      <c r="R25" s="77">
        <v>1</v>
      </c>
      <c r="S25" s="78">
        <v>0.0526315789473684</v>
      </c>
      <c r="T25" s="77">
        <v>10</v>
      </c>
      <c r="U25" s="88">
        <v>0.416666666666667</v>
      </c>
      <c r="V25" s="76">
        <f>X25+Z25</f>
        <v>5</v>
      </c>
      <c r="W25" s="33">
        <f>V25/51</f>
        <v>0.0980392156862745</v>
      </c>
      <c r="X25" s="77">
        <v>4</v>
      </c>
      <c r="Y25" s="78">
        <v>0.137931034482759</v>
      </c>
      <c r="Z25" s="77">
        <v>1</v>
      </c>
      <c r="AA25" s="79">
        <v>0.0454545454545455</v>
      </c>
      <c r="AB25" s="32">
        <f>AD25+AF25</f>
        <v>8</v>
      </c>
      <c r="AC25" s="33">
        <f>AB25/42</f>
        <v>0.19047619047619</v>
      </c>
      <c r="AD25" s="77">
        <v>2</v>
      </c>
      <c r="AE25" s="78">
        <v>0.1</v>
      </c>
      <c r="AF25" s="77">
        <v>6</v>
      </c>
      <c r="AG25" s="88">
        <v>0.25</v>
      </c>
    </row>
    <row r="26" ht="12" customHeight="1" spans="1:33">
      <c r="A26" s="29"/>
      <c r="B26" s="37"/>
      <c r="C26" s="31" t="s">
        <v>52</v>
      </c>
      <c r="D26" s="32">
        <f>F26+H26</f>
        <v>7</v>
      </c>
      <c r="E26" s="33">
        <f>D26/167</f>
        <v>0.0419161676646707</v>
      </c>
      <c r="F26" s="34">
        <v>1</v>
      </c>
      <c r="G26" s="36">
        <v>0.0126582278481013</v>
      </c>
      <c r="H26" s="34">
        <v>6</v>
      </c>
      <c r="I26" s="80">
        <v>0.0659340659340659</v>
      </c>
      <c r="J26" s="76">
        <f>L26+N26</f>
        <v>2</v>
      </c>
      <c r="K26" s="33">
        <f>J26/32</f>
        <v>0.0625</v>
      </c>
      <c r="L26" s="77">
        <v>1</v>
      </c>
      <c r="M26" s="78">
        <v>0.0909090909090909</v>
      </c>
      <c r="N26" s="77">
        <v>1</v>
      </c>
      <c r="O26" s="79">
        <v>0.0476190476190476</v>
      </c>
      <c r="P26" s="32">
        <f>R26+T26</f>
        <v>3</v>
      </c>
      <c r="Q26" s="33">
        <f>P26/42</f>
        <v>0.0714285714285714</v>
      </c>
      <c r="R26" s="77">
        <v>0</v>
      </c>
      <c r="S26" s="78">
        <v>0</v>
      </c>
      <c r="T26" s="77">
        <v>3</v>
      </c>
      <c r="U26" s="88">
        <v>0.125</v>
      </c>
      <c r="V26" s="76">
        <f>X26+Z26</f>
        <v>1</v>
      </c>
      <c r="W26" s="33">
        <f>V26/51</f>
        <v>0.0196078431372549</v>
      </c>
      <c r="X26" s="77">
        <v>0</v>
      </c>
      <c r="Y26" s="78">
        <v>0</v>
      </c>
      <c r="Z26" s="77">
        <v>1</v>
      </c>
      <c r="AA26" s="79">
        <v>0.0454545454545455</v>
      </c>
      <c r="AB26" s="32">
        <f>AD26+AF26</f>
        <v>1</v>
      </c>
      <c r="AC26" s="33">
        <f>AB26/42</f>
        <v>0.0238095238095238</v>
      </c>
      <c r="AD26" s="77">
        <v>0</v>
      </c>
      <c r="AE26" s="78">
        <v>0</v>
      </c>
      <c r="AF26" s="77">
        <v>1</v>
      </c>
      <c r="AG26" s="88">
        <v>0.0416666666666667</v>
      </c>
    </row>
    <row r="27" ht="24" customHeight="1" spans="1:33">
      <c r="A27" s="29"/>
      <c r="B27" s="30" t="s">
        <v>53</v>
      </c>
      <c r="C27" s="45" t="s">
        <v>54</v>
      </c>
      <c r="D27" s="32">
        <f>F27+H27</f>
        <v>25</v>
      </c>
      <c r="E27" s="33">
        <f>D27/167</f>
        <v>0.149700598802395</v>
      </c>
      <c r="F27" s="34">
        <v>9</v>
      </c>
      <c r="G27" s="36">
        <v>0.113924050632911</v>
      </c>
      <c r="H27" s="34">
        <v>16</v>
      </c>
      <c r="I27" s="80">
        <v>0.175824175824176</v>
      </c>
      <c r="J27" s="76">
        <f>L27+N27</f>
        <v>5</v>
      </c>
      <c r="K27" s="33">
        <f>J27/32</f>
        <v>0.15625</v>
      </c>
      <c r="L27" s="77">
        <v>2</v>
      </c>
      <c r="M27" s="78">
        <v>0.181818181818182</v>
      </c>
      <c r="N27" s="77">
        <v>3</v>
      </c>
      <c r="O27" s="79">
        <v>0.142857142857143</v>
      </c>
      <c r="P27" s="32">
        <f>R27+T27</f>
        <v>6</v>
      </c>
      <c r="Q27" s="33">
        <f>P27/42</f>
        <v>0.142857142857143</v>
      </c>
      <c r="R27" s="77">
        <v>2</v>
      </c>
      <c r="S27" s="78">
        <v>0.105263157894737</v>
      </c>
      <c r="T27" s="77">
        <v>4</v>
      </c>
      <c r="U27" s="88">
        <v>0.166666666666667</v>
      </c>
      <c r="V27" s="76">
        <f>X27+Z27</f>
        <v>9</v>
      </c>
      <c r="W27" s="33">
        <f>V27/51</f>
        <v>0.176470588235294</v>
      </c>
      <c r="X27" s="77">
        <v>3</v>
      </c>
      <c r="Y27" s="78">
        <v>0.103448275862069</v>
      </c>
      <c r="Z27" s="77">
        <v>6</v>
      </c>
      <c r="AA27" s="79">
        <v>0.272727272727273</v>
      </c>
      <c r="AB27" s="32">
        <f>AD27+AF27</f>
        <v>5</v>
      </c>
      <c r="AC27" s="33">
        <f>AB27/42</f>
        <v>0.119047619047619</v>
      </c>
      <c r="AD27" s="77">
        <v>2</v>
      </c>
      <c r="AE27" s="78">
        <v>0.1</v>
      </c>
      <c r="AF27" s="77">
        <v>3</v>
      </c>
      <c r="AG27" s="88">
        <v>0.125</v>
      </c>
    </row>
    <row r="28" ht="24.6" customHeight="1" spans="1:33">
      <c r="A28" s="29"/>
      <c r="B28" s="30" t="s">
        <v>55</v>
      </c>
      <c r="C28" s="38" t="s">
        <v>56</v>
      </c>
      <c r="D28" s="32">
        <f>F28+H28</f>
        <v>22</v>
      </c>
      <c r="E28" s="33">
        <f>D28/167</f>
        <v>0.131736526946108</v>
      </c>
      <c r="F28" s="34">
        <v>11</v>
      </c>
      <c r="G28" s="35">
        <v>0.139240506329114</v>
      </c>
      <c r="H28" s="34">
        <v>11</v>
      </c>
      <c r="I28" s="75">
        <v>0.120879120879121</v>
      </c>
      <c r="J28" s="76">
        <f>L28+N28</f>
        <v>0</v>
      </c>
      <c r="K28" s="33">
        <f>J28/32</f>
        <v>0</v>
      </c>
      <c r="L28" s="77">
        <v>0</v>
      </c>
      <c r="M28" s="78">
        <v>0</v>
      </c>
      <c r="N28" s="77">
        <v>0</v>
      </c>
      <c r="O28" s="79">
        <v>0</v>
      </c>
      <c r="P28" s="32">
        <f>R28+T28</f>
        <v>4</v>
      </c>
      <c r="Q28" s="33">
        <f>P28/42</f>
        <v>0.0952380952380952</v>
      </c>
      <c r="R28" s="77">
        <v>3</v>
      </c>
      <c r="S28" s="78">
        <v>0.157894736842105</v>
      </c>
      <c r="T28" s="77">
        <v>1</v>
      </c>
      <c r="U28" s="88">
        <v>0.0416666666666667</v>
      </c>
      <c r="V28" s="76">
        <f>X28+Z28</f>
        <v>9</v>
      </c>
      <c r="W28" s="33">
        <f>V28/51</f>
        <v>0.176470588235294</v>
      </c>
      <c r="X28" s="77">
        <v>4</v>
      </c>
      <c r="Y28" s="78">
        <v>0.137931034482759</v>
      </c>
      <c r="Z28" s="77">
        <v>5</v>
      </c>
      <c r="AA28" s="79">
        <v>0.227272727272727</v>
      </c>
      <c r="AB28" s="32">
        <f>AD28+AF28</f>
        <v>9</v>
      </c>
      <c r="AC28" s="33">
        <f>AB28/42</f>
        <v>0.214285714285714</v>
      </c>
      <c r="AD28" s="77">
        <v>4</v>
      </c>
      <c r="AE28" s="78">
        <v>0.2</v>
      </c>
      <c r="AF28" s="77">
        <v>5</v>
      </c>
      <c r="AG28" s="88">
        <v>0.208333333333333</v>
      </c>
    </row>
    <row r="29" ht="22.15" customHeight="1" spans="1:33">
      <c r="A29" s="29"/>
      <c r="B29" s="30"/>
      <c r="C29" s="45" t="s">
        <v>57</v>
      </c>
      <c r="D29" s="32">
        <f>F29+H29</f>
        <v>5</v>
      </c>
      <c r="E29" s="33">
        <f>D29/167</f>
        <v>0.029940119760479</v>
      </c>
      <c r="F29" s="34">
        <v>3</v>
      </c>
      <c r="G29" s="35">
        <v>0.0379746835443038</v>
      </c>
      <c r="H29" s="34">
        <v>2</v>
      </c>
      <c r="I29" s="75">
        <v>0.021978021978022</v>
      </c>
      <c r="J29" s="76">
        <f>L29+N29</f>
        <v>0</v>
      </c>
      <c r="K29" s="33">
        <f>J29/32</f>
        <v>0</v>
      </c>
      <c r="L29" s="77">
        <v>0</v>
      </c>
      <c r="M29" s="78">
        <v>0</v>
      </c>
      <c r="N29" s="77">
        <v>0</v>
      </c>
      <c r="O29" s="79">
        <v>0</v>
      </c>
      <c r="P29" s="32">
        <f>R29+T29</f>
        <v>1</v>
      </c>
      <c r="Q29" s="33">
        <f>P29/42</f>
        <v>0.0238095238095238</v>
      </c>
      <c r="R29" s="77">
        <v>1</v>
      </c>
      <c r="S29" s="78">
        <v>0.0526315789473684</v>
      </c>
      <c r="T29" s="77">
        <v>0</v>
      </c>
      <c r="U29" s="88">
        <v>0</v>
      </c>
      <c r="V29" s="76">
        <f>X29+Z29</f>
        <v>0</v>
      </c>
      <c r="W29" s="33">
        <f>V29/51</f>
        <v>0</v>
      </c>
      <c r="X29" s="77">
        <v>0</v>
      </c>
      <c r="Y29" s="78">
        <v>0</v>
      </c>
      <c r="Z29" s="77">
        <v>0</v>
      </c>
      <c r="AA29" s="79">
        <v>0</v>
      </c>
      <c r="AB29" s="32">
        <f>AD29+AF29</f>
        <v>4</v>
      </c>
      <c r="AC29" s="33">
        <f>AB29/42</f>
        <v>0.0952380952380952</v>
      </c>
      <c r="AD29" s="77">
        <v>2</v>
      </c>
      <c r="AE29" s="78">
        <v>0.1</v>
      </c>
      <c r="AF29" s="77">
        <v>2</v>
      </c>
      <c r="AG29" s="88">
        <v>0.0833333333333333</v>
      </c>
    </row>
    <row r="30" ht="24" customHeight="1" spans="1:33">
      <c r="A30" s="40"/>
      <c r="B30" s="37"/>
      <c r="C30" s="38" t="s">
        <v>58</v>
      </c>
      <c r="D30" s="32">
        <f>F30+H30</f>
        <v>3</v>
      </c>
      <c r="E30" s="33">
        <f>D30/167</f>
        <v>0.0179640718562874</v>
      </c>
      <c r="F30" s="34">
        <v>1</v>
      </c>
      <c r="G30" s="35">
        <v>0.0126582278481013</v>
      </c>
      <c r="H30" s="34">
        <v>2</v>
      </c>
      <c r="I30" s="75">
        <v>0.021978021978022</v>
      </c>
      <c r="J30" s="76">
        <f>L30+N30</f>
        <v>0</v>
      </c>
      <c r="K30" s="33">
        <f>J30/32</f>
        <v>0</v>
      </c>
      <c r="L30" s="77">
        <v>0</v>
      </c>
      <c r="M30" s="78">
        <v>0</v>
      </c>
      <c r="N30" s="77">
        <v>0</v>
      </c>
      <c r="O30" s="79">
        <v>0</v>
      </c>
      <c r="P30" s="32">
        <f>R30+T30</f>
        <v>1</v>
      </c>
      <c r="Q30" s="33">
        <f>P30/42</f>
        <v>0.0238095238095238</v>
      </c>
      <c r="R30" s="77">
        <v>1</v>
      </c>
      <c r="S30" s="78">
        <v>0.0526315789473684</v>
      </c>
      <c r="T30" s="77">
        <v>0</v>
      </c>
      <c r="U30" s="88">
        <v>0</v>
      </c>
      <c r="V30" s="76">
        <f>X30+Z30</f>
        <v>0</v>
      </c>
      <c r="W30" s="33">
        <f>V30/51</f>
        <v>0</v>
      </c>
      <c r="X30" s="77">
        <v>0</v>
      </c>
      <c r="Y30" s="78">
        <v>0</v>
      </c>
      <c r="Z30" s="77">
        <v>0</v>
      </c>
      <c r="AA30" s="79">
        <v>0</v>
      </c>
      <c r="AB30" s="32">
        <f>AD30+AF30</f>
        <v>2</v>
      </c>
      <c r="AC30" s="33">
        <f>AB30/42</f>
        <v>0.0476190476190476</v>
      </c>
      <c r="AD30" s="77">
        <v>0</v>
      </c>
      <c r="AE30" s="78">
        <v>0</v>
      </c>
      <c r="AF30" s="77">
        <v>2</v>
      </c>
      <c r="AG30" s="88">
        <v>0.0833333333333333</v>
      </c>
    </row>
    <row r="31" ht="12" customHeight="1" spans="1:33">
      <c r="A31" s="22" t="s">
        <v>59</v>
      </c>
      <c r="B31" s="34" t="s">
        <v>60</v>
      </c>
      <c r="C31" s="46" t="s">
        <v>38</v>
      </c>
      <c r="D31" s="32">
        <f>F31+H31</f>
        <v>16</v>
      </c>
      <c r="E31" s="33">
        <f>D31/167</f>
        <v>0.0958083832335329</v>
      </c>
      <c r="F31" s="34">
        <v>3</v>
      </c>
      <c r="G31" s="36">
        <v>0.0379746835443038</v>
      </c>
      <c r="H31" s="34">
        <v>13</v>
      </c>
      <c r="I31" s="80">
        <v>0.142857142857143</v>
      </c>
      <c r="J31" s="76">
        <f>L31+N31</f>
        <v>3</v>
      </c>
      <c r="K31" s="33">
        <f>J31/32</f>
        <v>0.09375</v>
      </c>
      <c r="L31" s="77">
        <v>0</v>
      </c>
      <c r="M31" s="78">
        <v>0</v>
      </c>
      <c r="N31" s="77">
        <v>3</v>
      </c>
      <c r="O31" s="79">
        <v>0.142857142857143</v>
      </c>
      <c r="P31" s="32">
        <f>R31+T31</f>
        <v>3</v>
      </c>
      <c r="Q31" s="33">
        <f>P31/42</f>
        <v>0.0714285714285714</v>
      </c>
      <c r="R31" s="77">
        <v>1</v>
      </c>
      <c r="S31" s="78">
        <v>0.0526315789473684</v>
      </c>
      <c r="T31" s="77">
        <v>2</v>
      </c>
      <c r="U31" s="88">
        <v>0.0833333333333333</v>
      </c>
      <c r="V31" s="76">
        <f>X31+Z31</f>
        <v>5</v>
      </c>
      <c r="W31" s="33">
        <f>V31/51</f>
        <v>0.0980392156862745</v>
      </c>
      <c r="X31" s="77">
        <v>2</v>
      </c>
      <c r="Y31" s="78">
        <v>0.0689655172413793</v>
      </c>
      <c r="Z31" s="77">
        <v>3</v>
      </c>
      <c r="AA31" s="79">
        <v>0.136363636363636</v>
      </c>
      <c r="AB31" s="32">
        <f>AD31+AF31</f>
        <v>5</v>
      </c>
      <c r="AC31" s="33">
        <f>AB31/42</f>
        <v>0.119047619047619</v>
      </c>
      <c r="AD31" s="77">
        <v>0</v>
      </c>
      <c r="AE31" s="78">
        <v>0</v>
      </c>
      <c r="AF31" s="77">
        <v>5</v>
      </c>
      <c r="AG31" s="88">
        <v>0.208333333333333</v>
      </c>
    </row>
    <row r="32" ht="12" customHeight="1" spans="1:33">
      <c r="A32" s="29"/>
      <c r="B32" s="27" t="s">
        <v>61</v>
      </c>
      <c r="C32" s="31" t="s">
        <v>40</v>
      </c>
      <c r="D32" s="32">
        <f>F32+H32</f>
        <v>52</v>
      </c>
      <c r="E32" s="33">
        <f>D32/167</f>
        <v>0.311377245508982</v>
      </c>
      <c r="F32" s="34">
        <v>26</v>
      </c>
      <c r="G32" s="35">
        <v>0.329113924050633</v>
      </c>
      <c r="H32" s="34">
        <v>26</v>
      </c>
      <c r="I32" s="75">
        <v>0.285714285714286</v>
      </c>
      <c r="J32" s="76">
        <f>L32+N32</f>
        <v>11</v>
      </c>
      <c r="K32" s="33">
        <f>J32/32</f>
        <v>0.34375</v>
      </c>
      <c r="L32" s="77">
        <v>4</v>
      </c>
      <c r="M32" s="78">
        <v>0.363636363636364</v>
      </c>
      <c r="N32" s="77">
        <v>7</v>
      </c>
      <c r="O32" s="79">
        <v>0.333333333333333</v>
      </c>
      <c r="P32" s="32">
        <f>R32+T32</f>
        <v>17</v>
      </c>
      <c r="Q32" s="33">
        <f>P32/42</f>
        <v>0.404761904761905</v>
      </c>
      <c r="R32" s="77">
        <v>7</v>
      </c>
      <c r="S32" s="78">
        <v>0.368421052631579</v>
      </c>
      <c r="T32" s="77">
        <v>10</v>
      </c>
      <c r="U32" s="88">
        <v>0.416666666666667</v>
      </c>
      <c r="V32" s="76">
        <f>X32+Z32</f>
        <v>17</v>
      </c>
      <c r="W32" s="33">
        <f>V32/51</f>
        <v>0.333333333333333</v>
      </c>
      <c r="X32" s="77">
        <v>12</v>
      </c>
      <c r="Y32" s="78">
        <v>0.413793103448276</v>
      </c>
      <c r="Z32" s="77">
        <v>5</v>
      </c>
      <c r="AA32" s="79">
        <v>0.227272727272727</v>
      </c>
      <c r="AB32" s="32">
        <f>AD32+AF32</f>
        <v>7</v>
      </c>
      <c r="AC32" s="33">
        <f>AB32/42</f>
        <v>0.166666666666667</v>
      </c>
      <c r="AD32" s="77">
        <v>3</v>
      </c>
      <c r="AE32" s="78">
        <v>0.15</v>
      </c>
      <c r="AF32" s="77">
        <v>4</v>
      </c>
      <c r="AG32" s="88">
        <v>0.166666666666667</v>
      </c>
    </row>
    <row r="33" ht="12" customHeight="1" spans="1:33">
      <c r="A33" s="29"/>
      <c r="B33" s="27" t="s">
        <v>62</v>
      </c>
      <c r="C33" s="46" t="s">
        <v>41</v>
      </c>
      <c r="D33" s="32">
        <f>F33+H33</f>
        <v>49</v>
      </c>
      <c r="E33" s="33">
        <f>D33/167</f>
        <v>0.293413173652695</v>
      </c>
      <c r="F33" s="34">
        <v>22</v>
      </c>
      <c r="G33" s="35">
        <v>0.278481012658228</v>
      </c>
      <c r="H33" s="34">
        <v>27</v>
      </c>
      <c r="I33" s="75">
        <v>0.296703296703297</v>
      </c>
      <c r="J33" s="76">
        <f>L33+N33</f>
        <v>13</v>
      </c>
      <c r="K33" s="33">
        <f>J33/32</f>
        <v>0.40625</v>
      </c>
      <c r="L33" s="77">
        <v>5</v>
      </c>
      <c r="M33" s="78">
        <v>0.454545454545455</v>
      </c>
      <c r="N33" s="77">
        <v>8</v>
      </c>
      <c r="O33" s="79">
        <v>0.380952380952381</v>
      </c>
      <c r="P33" s="32">
        <f>R33+T33</f>
        <v>12</v>
      </c>
      <c r="Q33" s="33">
        <f>P33/42</f>
        <v>0.285714285714286</v>
      </c>
      <c r="R33" s="77">
        <v>4</v>
      </c>
      <c r="S33" s="78">
        <v>0.210526315789474</v>
      </c>
      <c r="T33" s="77">
        <v>8</v>
      </c>
      <c r="U33" s="88">
        <v>0.333333333333333</v>
      </c>
      <c r="V33" s="76">
        <f>X33+Z33</f>
        <v>12</v>
      </c>
      <c r="W33" s="33">
        <f>V33/51</f>
        <v>0.235294117647059</v>
      </c>
      <c r="X33" s="77">
        <v>6</v>
      </c>
      <c r="Y33" s="78">
        <v>0.206896551724138</v>
      </c>
      <c r="Z33" s="77">
        <v>6</v>
      </c>
      <c r="AA33" s="79">
        <v>0.272727272727273</v>
      </c>
      <c r="AB33" s="32">
        <f>AD33+AF33</f>
        <v>12</v>
      </c>
      <c r="AC33" s="33">
        <f>AB33/42</f>
        <v>0.285714285714286</v>
      </c>
      <c r="AD33" s="77">
        <v>7</v>
      </c>
      <c r="AE33" s="78">
        <v>0.35</v>
      </c>
      <c r="AF33" s="77">
        <v>5</v>
      </c>
      <c r="AG33" s="88">
        <v>0.208333333333333</v>
      </c>
    </row>
    <row r="34" ht="12" customHeight="1" spans="1:33">
      <c r="A34" s="47"/>
      <c r="B34" s="48"/>
      <c r="C34" s="31" t="s">
        <v>42</v>
      </c>
      <c r="D34" s="32">
        <f>F34+H34</f>
        <v>37</v>
      </c>
      <c r="E34" s="33">
        <f>D34/167</f>
        <v>0.221556886227545</v>
      </c>
      <c r="F34" s="34">
        <v>14</v>
      </c>
      <c r="G34" s="36">
        <v>0.177215189873418</v>
      </c>
      <c r="H34" s="34">
        <v>23</v>
      </c>
      <c r="I34" s="80">
        <v>0.252747252747253</v>
      </c>
      <c r="J34" s="76">
        <f>L34+N34</f>
        <v>2</v>
      </c>
      <c r="K34" s="33">
        <f>J34/32</f>
        <v>0.0625</v>
      </c>
      <c r="L34" s="77">
        <v>0</v>
      </c>
      <c r="M34" s="78">
        <v>0</v>
      </c>
      <c r="N34" s="77">
        <v>2</v>
      </c>
      <c r="O34" s="79">
        <v>0.0952380952380952</v>
      </c>
      <c r="P34" s="32">
        <f>R34+T34</f>
        <v>8</v>
      </c>
      <c r="Q34" s="33">
        <f>P34/42</f>
        <v>0.19047619047619</v>
      </c>
      <c r="R34" s="77">
        <v>4</v>
      </c>
      <c r="S34" s="78">
        <v>0.210526315789474</v>
      </c>
      <c r="T34" s="77">
        <v>4</v>
      </c>
      <c r="U34" s="88">
        <v>0.166666666666667</v>
      </c>
      <c r="V34" s="76">
        <f>X34+Z34</f>
        <v>13</v>
      </c>
      <c r="W34" s="33">
        <f>V34/51</f>
        <v>0.254901960784314</v>
      </c>
      <c r="X34" s="77">
        <v>5</v>
      </c>
      <c r="Y34" s="78">
        <v>0.172413793103448</v>
      </c>
      <c r="Z34" s="77">
        <v>8</v>
      </c>
      <c r="AA34" s="79">
        <v>0.363636363636364</v>
      </c>
      <c r="AB34" s="32">
        <f>AD34+AF34</f>
        <v>14</v>
      </c>
      <c r="AC34" s="33">
        <f>AB34/42</f>
        <v>0.333333333333333</v>
      </c>
      <c r="AD34" s="77">
        <v>5</v>
      </c>
      <c r="AE34" s="78">
        <v>0.25</v>
      </c>
      <c r="AF34" s="77">
        <v>9</v>
      </c>
      <c r="AG34" s="88">
        <v>0.375</v>
      </c>
    </row>
    <row r="35" ht="12" customHeight="1" spans="1:33">
      <c r="A35" s="40"/>
      <c r="B35" s="41"/>
      <c r="C35" s="46" t="s">
        <v>63</v>
      </c>
      <c r="D35" s="32">
        <f>F35+H35</f>
        <v>5</v>
      </c>
      <c r="E35" s="33">
        <f>D35/167</f>
        <v>0.029940119760479</v>
      </c>
      <c r="F35" s="34">
        <v>3</v>
      </c>
      <c r="G35" s="35">
        <v>0.0379746835443038</v>
      </c>
      <c r="H35" s="34">
        <v>2</v>
      </c>
      <c r="I35" s="75">
        <v>0.021978021978022</v>
      </c>
      <c r="J35" s="76">
        <f>L35+N35</f>
        <v>3</v>
      </c>
      <c r="K35" s="33">
        <f>J35/32</f>
        <v>0.09375</v>
      </c>
      <c r="L35" s="77">
        <v>2</v>
      </c>
      <c r="M35" s="78">
        <v>0.181818181818182</v>
      </c>
      <c r="N35" s="77">
        <v>1</v>
      </c>
      <c r="O35" s="79">
        <v>0.0476190476190476</v>
      </c>
      <c r="P35" s="32">
        <f>R35+T35</f>
        <v>1</v>
      </c>
      <c r="Q35" s="33">
        <f>P35/42</f>
        <v>0.0238095238095238</v>
      </c>
      <c r="R35" s="77">
        <v>1</v>
      </c>
      <c r="S35" s="78">
        <v>0.0526315789473684</v>
      </c>
      <c r="T35" s="77">
        <v>0</v>
      </c>
      <c r="U35" s="88">
        <v>0</v>
      </c>
      <c r="V35" s="76">
        <f>X35+Z35</f>
        <v>0</v>
      </c>
      <c r="W35" s="33">
        <f>V35/51</f>
        <v>0</v>
      </c>
      <c r="X35" s="77">
        <v>0</v>
      </c>
      <c r="Y35" s="78">
        <v>0</v>
      </c>
      <c r="Z35" s="77">
        <v>0</v>
      </c>
      <c r="AA35" s="79">
        <v>0</v>
      </c>
      <c r="AB35" s="32">
        <f>AD35+AF35</f>
        <v>1</v>
      </c>
      <c r="AC35" s="33">
        <f>AB35/42</f>
        <v>0.0238095238095238</v>
      </c>
      <c r="AD35" s="77">
        <v>0</v>
      </c>
      <c r="AE35" s="78">
        <v>0</v>
      </c>
      <c r="AF35" s="77">
        <v>1</v>
      </c>
      <c r="AG35" s="88">
        <v>0.0416666666666667</v>
      </c>
    </row>
    <row r="36" ht="12" customHeight="1" spans="1:33">
      <c r="A36" s="22" t="s">
        <v>64</v>
      </c>
      <c r="B36" s="34" t="s">
        <v>65</v>
      </c>
      <c r="C36" s="31" t="s">
        <v>66</v>
      </c>
      <c r="D36" s="32">
        <f>F36+H36</f>
        <v>120</v>
      </c>
      <c r="E36" s="33">
        <f>D36/167</f>
        <v>0.718562874251497</v>
      </c>
      <c r="F36" s="34">
        <v>51</v>
      </c>
      <c r="G36" s="36">
        <v>0.645569620253165</v>
      </c>
      <c r="H36" s="34">
        <v>69</v>
      </c>
      <c r="I36" s="80">
        <v>0.758241758241758</v>
      </c>
      <c r="J36" s="76">
        <f>L36+N36</f>
        <v>28</v>
      </c>
      <c r="K36" s="33">
        <f>J36/32</f>
        <v>0.875</v>
      </c>
      <c r="L36" s="77">
        <v>8</v>
      </c>
      <c r="M36" s="78">
        <v>0.727272727272727</v>
      </c>
      <c r="N36" s="77">
        <v>20</v>
      </c>
      <c r="O36" s="79">
        <v>0.952380952380952</v>
      </c>
      <c r="P36" s="32">
        <f>R36+T36</f>
        <v>34</v>
      </c>
      <c r="Q36" s="33">
        <f>P36/42</f>
        <v>0.80952380952381</v>
      </c>
      <c r="R36" s="77">
        <v>14</v>
      </c>
      <c r="S36" s="78">
        <v>0.736842105263158</v>
      </c>
      <c r="T36" s="77">
        <v>20</v>
      </c>
      <c r="U36" s="88">
        <v>0.833333333333333</v>
      </c>
      <c r="V36" s="76">
        <f>X36+Z36</f>
        <v>31</v>
      </c>
      <c r="W36" s="33">
        <f>V36/51</f>
        <v>0.607843137254902</v>
      </c>
      <c r="X36" s="77">
        <v>18</v>
      </c>
      <c r="Y36" s="78">
        <v>0.620689655172414</v>
      </c>
      <c r="Z36" s="77">
        <v>13</v>
      </c>
      <c r="AA36" s="79">
        <v>0.590909090909091</v>
      </c>
      <c r="AB36" s="32">
        <f>AD36+AF36</f>
        <v>27</v>
      </c>
      <c r="AC36" s="33">
        <f>AB36/42</f>
        <v>0.642857142857143</v>
      </c>
      <c r="AD36" s="77">
        <v>11</v>
      </c>
      <c r="AE36" s="78">
        <v>0.55</v>
      </c>
      <c r="AF36" s="77">
        <v>16</v>
      </c>
      <c r="AG36" s="88">
        <v>0.666666666666667</v>
      </c>
    </row>
    <row r="37" ht="12" customHeight="1" spans="1:33">
      <c r="A37" s="29"/>
      <c r="B37" s="27" t="s">
        <v>67</v>
      </c>
      <c r="C37" s="46" t="s">
        <v>68</v>
      </c>
      <c r="D37" s="32">
        <f>F37+H37</f>
        <v>32</v>
      </c>
      <c r="E37" s="33">
        <f>D37/167</f>
        <v>0.191616766467066</v>
      </c>
      <c r="F37" s="34">
        <v>16</v>
      </c>
      <c r="G37" s="35">
        <v>0.20253164556962</v>
      </c>
      <c r="H37" s="34">
        <v>16</v>
      </c>
      <c r="I37" s="75">
        <v>0.175824175824176</v>
      </c>
      <c r="J37" s="76">
        <f>L37+N37</f>
        <v>8</v>
      </c>
      <c r="K37" s="33">
        <f>J37/32</f>
        <v>0.25</v>
      </c>
      <c r="L37" s="77">
        <v>1</v>
      </c>
      <c r="M37" s="78">
        <v>0.0909090909090909</v>
      </c>
      <c r="N37" s="77">
        <v>7</v>
      </c>
      <c r="O37" s="79">
        <v>0.333333333333333</v>
      </c>
      <c r="P37" s="32">
        <f>R37+T37</f>
        <v>6</v>
      </c>
      <c r="Q37" s="33">
        <f>P37/42</f>
        <v>0.142857142857143</v>
      </c>
      <c r="R37" s="77">
        <v>3</v>
      </c>
      <c r="S37" s="78">
        <v>0.157894736842105</v>
      </c>
      <c r="T37" s="77">
        <v>3</v>
      </c>
      <c r="U37" s="88">
        <v>0.125</v>
      </c>
      <c r="V37" s="76">
        <f>X37+Z37</f>
        <v>10</v>
      </c>
      <c r="W37" s="33">
        <f>V37/51</f>
        <v>0.196078431372549</v>
      </c>
      <c r="X37" s="77">
        <v>9</v>
      </c>
      <c r="Y37" s="78">
        <v>0.310344827586207</v>
      </c>
      <c r="Z37" s="77">
        <v>1</v>
      </c>
      <c r="AA37" s="79">
        <v>0.0454545454545455</v>
      </c>
      <c r="AB37" s="32">
        <f>AD37+AF37</f>
        <v>8</v>
      </c>
      <c r="AC37" s="33">
        <f>AB37/42</f>
        <v>0.19047619047619</v>
      </c>
      <c r="AD37" s="77">
        <v>3</v>
      </c>
      <c r="AE37" s="78">
        <v>0.15</v>
      </c>
      <c r="AF37" s="77">
        <v>5</v>
      </c>
      <c r="AG37" s="88">
        <v>0.208333333333333</v>
      </c>
    </row>
    <row r="38" ht="12" customHeight="1" spans="1:33">
      <c r="A38" s="29"/>
      <c r="B38" s="27"/>
      <c r="C38" s="31" t="s">
        <v>69</v>
      </c>
      <c r="D38" s="32">
        <f>F38+H38</f>
        <v>9</v>
      </c>
      <c r="E38" s="33">
        <f>D38/167</f>
        <v>0.0538922155688623</v>
      </c>
      <c r="F38" s="34">
        <v>4</v>
      </c>
      <c r="G38" s="35">
        <v>0.0506329113924051</v>
      </c>
      <c r="H38" s="34">
        <v>5</v>
      </c>
      <c r="I38" s="75">
        <v>0.0549450549450549</v>
      </c>
      <c r="J38" s="76">
        <f>L38+N38</f>
        <v>3</v>
      </c>
      <c r="K38" s="33">
        <f>J38/32</f>
        <v>0.09375</v>
      </c>
      <c r="L38" s="77">
        <v>1</v>
      </c>
      <c r="M38" s="78">
        <v>0.0909090909090909</v>
      </c>
      <c r="N38" s="77">
        <v>2</v>
      </c>
      <c r="O38" s="79">
        <v>0.0952380952380952</v>
      </c>
      <c r="P38" s="32">
        <f>R38+T38</f>
        <v>2</v>
      </c>
      <c r="Q38" s="33">
        <f>P38/42</f>
        <v>0.0476190476190476</v>
      </c>
      <c r="R38" s="77">
        <v>1</v>
      </c>
      <c r="S38" s="78">
        <v>0.0526315789473684</v>
      </c>
      <c r="T38" s="77">
        <v>1</v>
      </c>
      <c r="U38" s="88">
        <v>0.0416666666666667</v>
      </c>
      <c r="V38" s="76">
        <f>X38+Z38</f>
        <v>2</v>
      </c>
      <c r="W38" s="33">
        <f>V38/51</f>
        <v>0.0392156862745098</v>
      </c>
      <c r="X38" s="77">
        <v>1</v>
      </c>
      <c r="Y38" s="78">
        <v>0.0344827586206897</v>
      </c>
      <c r="Z38" s="77">
        <v>1</v>
      </c>
      <c r="AA38" s="79">
        <v>0.0454545454545455</v>
      </c>
      <c r="AB38" s="32">
        <f>AD38+AF38</f>
        <v>2</v>
      </c>
      <c r="AC38" s="33">
        <f>AB38/42</f>
        <v>0.0476190476190476</v>
      </c>
      <c r="AD38" s="77">
        <v>1</v>
      </c>
      <c r="AE38" s="78">
        <v>0.05</v>
      </c>
      <c r="AF38" s="77">
        <v>1</v>
      </c>
      <c r="AG38" s="88">
        <v>0.0416666666666667</v>
      </c>
    </row>
    <row r="39" ht="12" customHeight="1" spans="1:33">
      <c r="A39" s="40"/>
      <c r="B39" s="41"/>
      <c r="C39" s="46" t="s">
        <v>70</v>
      </c>
      <c r="D39" s="32">
        <f>F39+H39</f>
        <v>12</v>
      </c>
      <c r="E39" s="33">
        <f>D39/167</f>
        <v>0.0718562874251497</v>
      </c>
      <c r="F39" s="34">
        <v>8</v>
      </c>
      <c r="G39" s="35">
        <v>0.10126582278481</v>
      </c>
      <c r="H39" s="34">
        <v>4</v>
      </c>
      <c r="I39" s="75">
        <v>0.043956043956044</v>
      </c>
      <c r="J39" s="76">
        <f>L39+N39</f>
        <v>2</v>
      </c>
      <c r="K39" s="33">
        <f>J39/32</f>
        <v>0.0625</v>
      </c>
      <c r="L39" s="77">
        <v>1</v>
      </c>
      <c r="M39" s="78">
        <v>0.0909090909090909</v>
      </c>
      <c r="N39" s="77">
        <v>1</v>
      </c>
      <c r="O39" s="79">
        <v>0.0476190476190476</v>
      </c>
      <c r="P39" s="32">
        <f>R39+T39</f>
        <v>3</v>
      </c>
      <c r="Q39" s="33">
        <f>P39/42</f>
        <v>0.0714285714285714</v>
      </c>
      <c r="R39" s="77">
        <v>3</v>
      </c>
      <c r="S39" s="78">
        <v>0.157894736842105</v>
      </c>
      <c r="T39" s="77">
        <v>0</v>
      </c>
      <c r="U39" s="88">
        <v>0</v>
      </c>
      <c r="V39" s="76">
        <f>X39+Z39</f>
        <v>5</v>
      </c>
      <c r="W39" s="33">
        <f>V39/51</f>
        <v>0.0980392156862745</v>
      </c>
      <c r="X39" s="77">
        <v>3</v>
      </c>
      <c r="Y39" s="78">
        <v>0.103448275862069</v>
      </c>
      <c r="Z39" s="77">
        <v>2</v>
      </c>
      <c r="AA39" s="79">
        <v>0.0909090909090909</v>
      </c>
      <c r="AB39" s="32">
        <f>AD39+AF39</f>
        <v>2</v>
      </c>
      <c r="AC39" s="33">
        <f>AB39/42</f>
        <v>0.0476190476190476</v>
      </c>
      <c r="AD39" s="77">
        <v>1</v>
      </c>
      <c r="AE39" s="78">
        <v>0.05</v>
      </c>
      <c r="AF39" s="77">
        <v>1</v>
      </c>
      <c r="AG39" s="88">
        <v>0.0416666666666667</v>
      </c>
    </row>
    <row r="40" ht="12" customHeight="1" spans="1:33">
      <c r="A40" s="49" t="s">
        <v>71</v>
      </c>
      <c r="B40" s="34" t="s">
        <v>72</v>
      </c>
      <c r="C40" s="31" t="s">
        <v>73</v>
      </c>
      <c r="D40" s="32">
        <f>F40+H40</f>
        <v>83</v>
      </c>
      <c r="E40" s="33">
        <f>D40/167</f>
        <v>0.497005988023952</v>
      </c>
      <c r="F40" s="34">
        <v>33</v>
      </c>
      <c r="G40" s="36">
        <v>0.417721518987342</v>
      </c>
      <c r="H40" s="34">
        <v>50</v>
      </c>
      <c r="I40" s="80">
        <v>0.549450549450549</v>
      </c>
      <c r="J40" s="76">
        <f>L40+N40</f>
        <v>20</v>
      </c>
      <c r="K40" s="33">
        <f>J40/32</f>
        <v>0.625</v>
      </c>
      <c r="L40" s="77">
        <v>4</v>
      </c>
      <c r="M40" s="78">
        <v>0.363636363636364</v>
      </c>
      <c r="N40" s="77">
        <v>16</v>
      </c>
      <c r="O40" s="79">
        <v>0.761904761904762</v>
      </c>
      <c r="P40" s="32">
        <f>R40+T40</f>
        <v>21</v>
      </c>
      <c r="Q40" s="33">
        <f>P40/42</f>
        <v>0.5</v>
      </c>
      <c r="R40" s="77">
        <v>7</v>
      </c>
      <c r="S40" s="78">
        <v>0.368421052631579</v>
      </c>
      <c r="T40" s="77">
        <v>14</v>
      </c>
      <c r="U40" s="88">
        <v>0.583333333333333</v>
      </c>
      <c r="V40" s="76">
        <f>X40+Z40</f>
        <v>24</v>
      </c>
      <c r="W40" s="33">
        <f>V40/51</f>
        <v>0.470588235294118</v>
      </c>
      <c r="X40" s="77">
        <v>15</v>
      </c>
      <c r="Y40" s="78">
        <v>0.517241379310345</v>
      </c>
      <c r="Z40" s="77">
        <v>9</v>
      </c>
      <c r="AA40" s="79">
        <v>0.409090909090909</v>
      </c>
      <c r="AB40" s="32">
        <f>AD40+AF40</f>
        <v>18</v>
      </c>
      <c r="AC40" s="33">
        <f>AB40/42</f>
        <v>0.428571428571429</v>
      </c>
      <c r="AD40" s="77">
        <v>7</v>
      </c>
      <c r="AE40" s="78">
        <v>0.35</v>
      </c>
      <c r="AF40" s="77">
        <v>11</v>
      </c>
      <c r="AG40" s="88">
        <v>0.458333333333333</v>
      </c>
    </row>
    <row r="41" ht="12" customHeight="1" spans="1:33">
      <c r="A41" s="47"/>
      <c r="B41" s="50" t="s">
        <v>74</v>
      </c>
      <c r="C41" s="46" t="s">
        <v>75</v>
      </c>
      <c r="D41" s="32">
        <f>F41+H41</f>
        <v>39</v>
      </c>
      <c r="E41" s="33">
        <f>D41/167</f>
        <v>0.233532934131737</v>
      </c>
      <c r="F41" s="34">
        <v>25</v>
      </c>
      <c r="G41" s="36">
        <v>0.316455696202532</v>
      </c>
      <c r="H41" s="34">
        <v>14</v>
      </c>
      <c r="I41" s="80">
        <v>0.153846153846154</v>
      </c>
      <c r="J41" s="76">
        <f>L41+N41</f>
        <v>11</v>
      </c>
      <c r="K41" s="33">
        <f>J41/32</f>
        <v>0.34375</v>
      </c>
      <c r="L41" s="77">
        <v>6</v>
      </c>
      <c r="M41" s="78">
        <v>0.545454545454545</v>
      </c>
      <c r="N41" s="77">
        <v>5</v>
      </c>
      <c r="O41" s="79">
        <v>0.238095238095238</v>
      </c>
      <c r="P41" s="32">
        <f>R41+T41</f>
        <v>12</v>
      </c>
      <c r="Q41" s="33">
        <f>P41/42</f>
        <v>0.285714285714286</v>
      </c>
      <c r="R41" s="77">
        <v>7</v>
      </c>
      <c r="S41" s="78">
        <v>0.368421052631579</v>
      </c>
      <c r="T41" s="77">
        <v>5</v>
      </c>
      <c r="U41" s="88">
        <v>0.208333333333333</v>
      </c>
      <c r="V41" s="76">
        <f>X41+Z41</f>
        <v>10</v>
      </c>
      <c r="W41" s="33">
        <f>V41/51</f>
        <v>0.196078431372549</v>
      </c>
      <c r="X41" s="77">
        <v>7</v>
      </c>
      <c r="Y41" s="78">
        <v>0.241379310344828</v>
      </c>
      <c r="Z41" s="77">
        <v>3</v>
      </c>
      <c r="AA41" s="79">
        <v>0.136363636363636</v>
      </c>
      <c r="AB41" s="32">
        <f>AD41+AF41</f>
        <v>6</v>
      </c>
      <c r="AC41" s="33">
        <f>AB41/42</f>
        <v>0.142857142857143</v>
      </c>
      <c r="AD41" s="77">
        <v>5</v>
      </c>
      <c r="AE41" s="78">
        <v>0.25</v>
      </c>
      <c r="AF41" s="77">
        <v>1</v>
      </c>
      <c r="AG41" s="88">
        <v>0.0416666666666667</v>
      </c>
    </row>
    <row r="42" ht="24.6" customHeight="1" spans="1:33">
      <c r="A42" s="47"/>
      <c r="B42" s="27" t="s">
        <v>76</v>
      </c>
      <c r="C42" s="38" t="s">
        <v>77</v>
      </c>
      <c r="D42" s="32">
        <f>F42+H42</f>
        <v>12</v>
      </c>
      <c r="E42" s="33">
        <f>D42/167</f>
        <v>0.0718562874251497</v>
      </c>
      <c r="F42" s="34">
        <v>4</v>
      </c>
      <c r="G42" s="35">
        <v>0.0506329113924051</v>
      </c>
      <c r="H42" s="34">
        <v>8</v>
      </c>
      <c r="I42" s="75">
        <v>0.0879120879120879</v>
      </c>
      <c r="J42" s="76">
        <f>L42+N42</f>
        <v>1</v>
      </c>
      <c r="K42" s="33">
        <f>J42/32</f>
        <v>0.03125</v>
      </c>
      <c r="L42" s="77">
        <v>1</v>
      </c>
      <c r="M42" s="78">
        <v>0.0909090909090909</v>
      </c>
      <c r="N42" s="77">
        <v>0</v>
      </c>
      <c r="O42" s="79">
        <v>0</v>
      </c>
      <c r="P42" s="32">
        <f>R42+T42</f>
        <v>4</v>
      </c>
      <c r="Q42" s="33">
        <f>P42/42</f>
        <v>0.0952380952380952</v>
      </c>
      <c r="R42" s="77">
        <v>1</v>
      </c>
      <c r="S42" s="78">
        <v>0.0526315789473684</v>
      </c>
      <c r="T42" s="77">
        <v>3</v>
      </c>
      <c r="U42" s="88">
        <v>0.125</v>
      </c>
      <c r="V42" s="76">
        <f>X42+Z42</f>
        <v>3</v>
      </c>
      <c r="W42" s="33">
        <f>V42/51</f>
        <v>0.0588235294117647</v>
      </c>
      <c r="X42" s="77">
        <v>1</v>
      </c>
      <c r="Y42" s="78">
        <v>0.0344827586206897</v>
      </c>
      <c r="Z42" s="77">
        <v>2</v>
      </c>
      <c r="AA42" s="79">
        <v>0.0909090909090909</v>
      </c>
      <c r="AB42" s="32">
        <f>AD42+AF42</f>
        <v>4</v>
      </c>
      <c r="AC42" s="33">
        <f>AB42/42</f>
        <v>0.0952380952380952</v>
      </c>
      <c r="AD42" s="77">
        <v>1</v>
      </c>
      <c r="AE42" s="78">
        <v>0.05</v>
      </c>
      <c r="AF42" s="77">
        <v>3</v>
      </c>
      <c r="AG42" s="88">
        <v>0.125</v>
      </c>
    </row>
    <row r="43" ht="23.45" customHeight="1" spans="1:33">
      <c r="A43" s="47"/>
      <c r="B43" s="41"/>
      <c r="C43" s="38" t="s">
        <v>78</v>
      </c>
      <c r="D43" s="32">
        <f>F43+H43</f>
        <v>5</v>
      </c>
      <c r="E43" s="33">
        <f>D43/167</f>
        <v>0.029940119760479</v>
      </c>
      <c r="F43" s="34">
        <v>1</v>
      </c>
      <c r="G43" s="35">
        <v>0.0126582278481013</v>
      </c>
      <c r="H43" s="34">
        <v>4</v>
      </c>
      <c r="I43" s="75">
        <v>0.043956043956044</v>
      </c>
      <c r="J43" s="76">
        <f>L43+N43</f>
        <v>0</v>
      </c>
      <c r="K43" s="33">
        <f>J43/32</f>
        <v>0</v>
      </c>
      <c r="L43" s="77">
        <v>0</v>
      </c>
      <c r="M43" s="78">
        <v>0</v>
      </c>
      <c r="N43" s="77">
        <v>0</v>
      </c>
      <c r="O43" s="79">
        <v>0</v>
      </c>
      <c r="P43" s="32">
        <f>R43+T43</f>
        <v>1</v>
      </c>
      <c r="Q43" s="33">
        <f>P43/42</f>
        <v>0.0238095238095238</v>
      </c>
      <c r="R43" s="77">
        <v>0</v>
      </c>
      <c r="S43" s="78">
        <v>0</v>
      </c>
      <c r="T43" s="77">
        <v>1</v>
      </c>
      <c r="U43" s="88">
        <v>0.0416666666666667</v>
      </c>
      <c r="V43" s="76">
        <f>X43+Z43</f>
        <v>1</v>
      </c>
      <c r="W43" s="33">
        <f>V43/51</f>
        <v>0.0196078431372549</v>
      </c>
      <c r="X43" s="77">
        <v>0</v>
      </c>
      <c r="Y43" s="78">
        <v>0</v>
      </c>
      <c r="Z43" s="77">
        <v>1</v>
      </c>
      <c r="AA43" s="79">
        <v>0.0454545454545455</v>
      </c>
      <c r="AB43" s="32">
        <f>AD43+AF43</f>
        <v>3</v>
      </c>
      <c r="AC43" s="33">
        <f>AB43/42</f>
        <v>0.0714285714285714</v>
      </c>
      <c r="AD43" s="77">
        <v>1</v>
      </c>
      <c r="AE43" s="78">
        <v>0.05</v>
      </c>
      <c r="AF43" s="77">
        <v>2</v>
      </c>
      <c r="AG43" s="88">
        <v>0.0833333333333333</v>
      </c>
    </row>
    <row r="44" ht="12" customHeight="1" spans="1:33">
      <c r="A44" s="51"/>
      <c r="B44" s="52" t="s">
        <v>79</v>
      </c>
      <c r="C44" s="53"/>
      <c r="D44" s="32">
        <f>F44+H44</f>
        <v>26</v>
      </c>
      <c r="E44" s="33">
        <f>D44/167</f>
        <v>0.155688622754491</v>
      </c>
      <c r="F44" s="34">
        <v>11</v>
      </c>
      <c r="G44" s="35">
        <v>0.139240506329114</v>
      </c>
      <c r="H44" s="34">
        <v>15</v>
      </c>
      <c r="I44" s="75">
        <v>0.164835164835165</v>
      </c>
      <c r="J44" s="76">
        <f>L44+N44</f>
        <v>0</v>
      </c>
      <c r="K44" s="33">
        <f>J44/32</f>
        <v>0</v>
      </c>
      <c r="L44" s="77">
        <v>0</v>
      </c>
      <c r="M44" s="78">
        <v>0</v>
      </c>
      <c r="N44" s="77">
        <v>0</v>
      </c>
      <c r="O44" s="79">
        <v>0</v>
      </c>
      <c r="P44" s="32">
        <f>R44+T44</f>
        <v>4</v>
      </c>
      <c r="Q44" s="33">
        <f>P44/42</f>
        <v>0.0952380952380952</v>
      </c>
      <c r="R44" s="77">
        <v>3</v>
      </c>
      <c r="S44" s="78">
        <v>0.157894736842105</v>
      </c>
      <c r="T44" s="77">
        <v>1</v>
      </c>
      <c r="U44" s="88">
        <v>0.0416666666666667</v>
      </c>
      <c r="V44" s="76">
        <f>X44+Z44</f>
        <v>11</v>
      </c>
      <c r="W44" s="33">
        <f>V44/51</f>
        <v>0.215686274509804</v>
      </c>
      <c r="X44" s="77">
        <v>4</v>
      </c>
      <c r="Y44" s="78">
        <v>0.137931034482759</v>
      </c>
      <c r="Z44" s="77">
        <v>7</v>
      </c>
      <c r="AA44" s="79">
        <v>0.318181818181818</v>
      </c>
      <c r="AB44" s="32">
        <f>AD44+AF44</f>
        <v>11</v>
      </c>
      <c r="AC44" s="33">
        <f>AB44/42</f>
        <v>0.261904761904762</v>
      </c>
      <c r="AD44" s="77">
        <v>4</v>
      </c>
      <c r="AE44" s="78">
        <v>0.2</v>
      </c>
      <c r="AF44" s="77">
        <v>7</v>
      </c>
      <c r="AG44" s="88">
        <v>0.291666666666667</v>
      </c>
    </row>
    <row r="45" ht="12" customHeight="1" spans="1:33">
      <c r="A45" s="22" t="s">
        <v>80</v>
      </c>
      <c r="B45" s="34" t="s">
        <v>65</v>
      </c>
      <c r="C45" s="46" t="s">
        <v>81</v>
      </c>
      <c r="D45" s="32">
        <f>F45+H45</f>
        <v>3</v>
      </c>
      <c r="E45" s="33">
        <f>D45/167</f>
        <v>0.0179640718562874</v>
      </c>
      <c r="F45" s="34">
        <v>2</v>
      </c>
      <c r="G45" s="35">
        <v>0.0253164556962025</v>
      </c>
      <c r="H45" s="34">
        <v>1</v>
      </c>
      <c r="I45" s="75">
        <v>0.010989010989011</v>
      </c>
      <c r="J45" s="76">
        <f>L45+N45</f>
        <v>2</v>
      </c>
      <c r="K45" s="33">
        <f>J45/32</f>
        <v>0.0625</v>
      </c>
      <c r="L45" s="77">
        <v>1</v>
      </c>
      <c r="M45" s="78">
        <v>0.0909090909090909</v>
      </c>
      <c r="N45" s="77">
        <v>1</v>
      </c>
      <c r="O45" s="79">
        <v>0.0476190476190476</v>
      </c>
      <c r="P45" s="32">
        <f>R45+T45</f>
        <v>0</v>
      </c>
      <c r="Q45" s="33">
        <f>P45/42</f>
        <v>0</v>
      </c>
      <c r="R45" s="77">
        <v>0</v>
      </c>
      <c r="S45" s="78">
        <v>0</v>
      </c>
      <c r="T45" s="77">
        <v>0</v>
      </c>
      <c r="U45" s="88">
        <v>0</v>
      </c>
      <c r="V45" s="76">
        <f>X45+Z45</f>
        <v>0</v>
      </c>
      <c r="W45" s="33">
        <f>V45/51</f>
        <v>0</v>
      </c>
      <c r="X45" s="77">
        <v>0</v>
      </c>
      <c r="Y45" s="78">
        <v>0</v>
      </c>
      <c r="Z45" s="77">
        <v>0</v>
      </c>
      <c r="AA45" s="79">
        <v>0</v>
      </c>
      <c r="AB45" s="32">
        <f>AD45+AF45</f>
        <v>1</v>
      </c>
      <c r="AC45" s="33">
        <f>AB45/42</f>
        <v>0.0238095238095238</v>
      </c>
      <c r="AD45" s="77">
        <v>1</v>
      </c>
      <c r="AE45" s="78">
        <v>0.05</v>
      </c>
      <c r="AF45" s="77">
        <v>0</v>
      </c>
      <c r="AG45" s="88">
        <v>0</v>
      </c>
    </row>
    <row r="46" ht="12" customHeight="1" spans="1:33">
      <c r="A46" s="29"/>
      <c r="B46" s="27" t="s">
        <v>82</v>
      </c>
      <c r="C46" s="31" t="s">
        <v>83</v>
      </c>
      <c r="D46" s="32">
        <f>F46+H46</f>
        <v>2</v>
      </c>
      <c r="E46" s="33">
        <f>D46/167</f>
        <v>0.0119760479041916</v>
      </c>
      <c r="F46" s="34">
        <v>1</v>
      </c>
      <c r="G46" s="35">
        <v>0.0126582278481013</v>
      </c>
      <c r="H46" s="34">
        <v>1</v>
      </c>
      <c r="I46" s="75">
        <v>0.010989010989011</v>
      </c>
      <c r="J46" s="76">
        <f>L46+N46</f>
        <v>1</v>
      </c>
      <c r="K46" s="33">
        <f>J46/32</f>
        <v>0.03125</v>
      </c>
      <c r="L46" s="77">
        <v>1</v>
      </c>
      <c r="M46" s="78">
        <v>0.0909090909090909</v>
      </c>
      <c r="N46" s="77">
        <v>0</v>
      </c>
      <c r="O46" s="79">
        <v>0</v>
      </c>
      <c r="P46" s="32">
        <f>R46+T46</f>
        <v>1</v>
      </c>
      <c r="Q46" s="33">
        <f>P46/42</f>
        <v>0.0238095238095238</v>
      </c>
      <c r="R46" s="77">
        <v>0</v>
      </c>
      <c r="S46" s="78">
        <v>0</v>
      </c>
      <c r="T46" s="77">
        <v>1</v>
      </c>
      <c r="U46" s="88">
        <v>0.0416666666666667</v>
      </c>
      <c r="V46" s="76">
        <f>X46+Z46</f>
        <v>0</v>
      </c>
      <c r="W46" s="33">
        <f>V46/51</f>
        <v>0</v>
      </c>
      <c r="X46" s="77">
        <v>0</v>
      </c>
      <c r="Y46" s="78">
        <v>0</v>
      </c>
      <c r="Z46" s="77">
        <v>0</v>
      </c>
      <c r="AA46" s="79">
        <v>0</v>
      </c>
      <c r="AB46" s="32">
        <f>AD46+AF46</f>
        <v>0</v>
      </c>
      <c r="AC46" s="33">
        <f>AB46/42</f>
        <v>0</v>
      </c>
      <c r="AD46" s="77">
        <v>0</v>
      </c>
      <c r="AE46" s="78">
        <v>0</v>
      </c>
      <c r="AF46" s="77">
        <v>0</v>
      </c>
      <c r="AG46" s="88">
        <v>0</v>
      </c>
    </row>
    <row r="47" ht="12" customHeight="1" spans="1:33">
      <c r="A47" s="29"/>
      <c r="B47" s="27"/>
      <c r="C47" s="46" t="s">
        <v>84</v>
      </c>
      <c r="D47" s="32">
        <f>F47+H47</f>
        <v>20</v>
      </c>
      <c r="E47" s="33">
        <f>D47/167</f>
        <v>0.119760479041916</v>
      </c>
      <c r="F47" s="34">
        <v>8</v>
      </c>
      <c r="G47" s="35">
        <v>0.10126582278481</v>
      </c>
      <c r="H47" s="34">
        <v>12</v>
      </c>
      <c r="I47" s="75">
        <v>0.131868131868132</v>
      </c>
      <c r="J47" s="76">
        <f>L47+N47</f>
        <v>4</v>
      </c>
      <c r="K47" s="33">
        <f>J47/32</f>
        <v>0.125</v>
      </c>
      <c r="L47" s="77">
        <v>2</v>
      </c>
      <c r="M47" s="78">
        <v>0.181818181818182</v>
      </c>
      <c r="N47" s="77">
        <v>2</v>
      </c>
      <c r="O47" s="79">
        <v>0.0952380952380952</v>
      </c>
      <c r="P47" s="32">
        <f>R47+T47</f>
        <v>8</v>
      </c>
      <c r="Q47" s="33">
        <f>P47/42</f>
        <v>0.19047619047619</v>
      </c>
      <c r="R47" s="77">
        <v>2</v>
      </c>
      <c r="S47" s="78">
        <v>0.105263157894737</v>
      </c>
      <c r="T47" s="77">
        <v>6</v>
      </c>
      <c r="U47" s="88">
        <v>0.25</v>
      </c>
      <c r="V47" s="76">
        <f>X47+Z47</f>
        <v>5</v>
      </c>
      <c r="W47" s="33">
        <f>V47/51</f>
        <v>0.0980392156862745</v>
      </c>
      <c r="X47" s="77">
        <v>2</v>
      </c>
      <c r="Y47" s="78">
        <v>0.0689655172413793</v>
      </c>
      <c r="Z47" s="77">
        <v>3</v>
      </c>
      <c r="AA47" s="79">
        <v>0.136363636363636</v>
      </c>
      <c r="AB47" s="32">
        <f>AD47+AF47</f>
        <v>3</v>
      </c>
      <c r="AC47" s="33">
        <f>AB47/42</f>
        <v>0.0714285714285714</v>
      </c>
      <c r="AD47" s="77">
        <v>2</v>
      </c>
      <c r="AE47" s="78">
        <v>0.1</v>
      </c>
      <c r="AF47" s="77">
        <v>1</v>
      </c>
      <c r="AG47" s="88">
        <v>0.0416666666666667</v>
      </c>
    </row>
    <row r="48" ht="12" customHeight="1" spans="1:33">
      <c r="A48" s="29"/>
      <c r="B48" s="27"/>
      <c r="C48" s="31" t="s">
        <v>85</v>
      </c>
      <c r="D48" s="32">
        <f>F48+H48</f>
        <v>90</v>
      </c>
      <c r="E48" s="33">
        <f>D48/167</f>
        <v>0.538922155688623</v>
      </c>
      <c r="F48" s="34">
        <v>45</v>
      </c>
      <c r="G48" s="36">
        <v>0.569620253164557</v>
      </c>
      <c r="H48" s="34">
        <v>45</v>
      </c>
      <c r="I48" s="80">
        <v>0.494505494505495</v>
      </c>
      <c r="J48" s="76">
        <f>L48+N48</f>
        <v>20</v>
      </c>
      <c r="K48" s="33">
        <f>J48/32</f>
        <v>0.625</v>
      </c>
      <c r="L48" s="77">
        <v>6</v>
      </c>
      <c r="M48" s="78">
        <v>0.545454545454545</v>
      </c>
      <c r="N48" s="77">
        <v>14</v>
      </c>
      <c r="O48" s="79">
        <v>0.666666666666667</v>
      </c>
      <c r="P48" s="32">
        <f>R48+T48</f>
        <v>23</v>
      </c>
      <c r="Q48" s="33">
        <f>P48/42</f>
        <v>0.547619047619048</v>
      </c>
      <c r="R48" s="77">
        <v>11</v>
      </c>
      <c r="S48" s="78">
        <v>0.578947368421053</v>
      </c>
      <c r="T48" s="77">
        <v>12</v>
      </c>
      <c r="U48" s="88">
        <v>0.5</v>
      </c>
      <c r="V48" s="76">
        <f>X48+Z48</f>
        <v>29</v>
      </c>
      <c r="W48" s="33">
        <f>V48/51</f>
        <v>0.568627450980392</v>
      </c>
      <c r="X48" s="77">
        <v>19</v>
      </c>
      <c r="Y48" s="78">
        <v>0.655172413793103</v>
      </c>
      <c r="Z48" s="77">
        <v>10</v>
      </c>
      <c r="AA48" s="79">
        <v>0.454545454545455</v>
      </c>
      <c r="AB48" s="32">
        <f>AD48+AF48</f>
        <v>18</v>
      </c>
      <c r="AC48" s="33">
        <f>AB48/42</f>
        <v>0.428571428571429</v>
      </c>
      <c r="AD48" s="77">
        <v>9</v>
      </c>
      <c r="AE48" s="78">
        <v>0.45</v>
      </c>
      <c r="AF48" s="77">
        <v>9</v>
      </c>
      <c r="AG48" s="88">
        <v>0.375</v>
      </c>
    </row>
    <row r="49" ht="12" customHeight="1" spans="1:33">
      <c r="A49" s="29"/>
      <c r="B49" s="27"/>
      <c r="C49" s="46" t="s">
        <v>86</v>
      </c>
      <c r="D49" s="32">
        <f>F49+H49</f>
        <v>13</v>
      </c>
      <c r="E49" s="33">
        <f>D49/167</f>
        <v>0.0778443113772455</v>
      </c>
      <c r="F49" s="34">
        <v>5</v>
      </c>
      <c r="G49" s="35">
        <v>0.0632911392405063</v>
      </c>
      <c r="H49" s="34">
        <v>8</v>
      </c>
      <c r="I49" s="75">
        <v>0.0879120879120879</v>
      </c>
      <c r="J49" s="76">
        <f>L49+N49</f>
        <v>4</v>
      </c>
      <c r="K49" s="33">
        <f>J49/32</f>
        <v>0.125</v>
      </c>
      <c r="L49" s="77">
        <v>1</v>
      </c>
      <c r="M49" s="78">
        <v>0.0909090909090909</v>
      </c>
      <c r="N49" s="77">
        <v>3</v>
      </c>
      <c r="O49" s="79">
        <v>0.142857142857143</v>
      </c>
      <c r="P49" s="32">
        <f>R49+T49</f>
        <v>3</v>
      </c>
      <c r="Q49" s="33">
        <f>P49/42</f>
        <v>0.0714285714285714</v>
      </c>
      <c r="R49" s="77">
        <v>0</v>
      </c>
      <c r="S49" s="78">
        <v>0</v>
      </c>
      <c r="T49" s="77">
        <v>3</v>
      </c>
      <c r="U49" s="88">
        <v>0.125</v>
      </c>
      <c r="V49" s="76">
        <f>X49+Z49</f>
        <v>4</v>
      </c>
      <c r="W49" s="33">
        <f>V49/51</f>
        <v>0.0784313725490196</v>
      </c>
      <c r="X49" s="77">
        <v>3</v>
      </c>
      <c r="Y49" s="78">
        <v>0.103448275862069</v>
      </c>
      <c r="Z49" s="77">
        <v>1</v>
      </c>
      <c r="AA49" s="79">
        <v>0.0454545454545455</v>
      </c>
      <c r="AB49" s="32">
        <f>AD49+AF49</f>
        <v>2</v>
      </c>
      <c r="AC49" s="33">
        <f>AB49/42</f>
        <v>0.0476190476190476</v>
      </c>
      <c r="AD49" s="77">
        <v>1</v>
      </c>
      <c r="AE49" s="78">
        <v>0.05</v>
      </c>
      <c r="AF49" s="77">
        <v>1</v>
      </c>
      <c r="AG49" s="88">
        <v>0.0416666666666667</v>
      </c>
    </row>
    <row r="50" ht="12" customHeight="1" spans="1:33">
      <c r="A50" s="40"/>
      <c r="B50" s="41"/>
      <c r="C50" s="31" t="s">
        <v>87</v>
      </c>
      <c r="D50" s="32">
        <f>F50+H50</f>
        <v>1</v>
      </c>
      <c r="E50" s="33">
        <f>D50/167</f>
        <v>0.00598802395209581</v>
      </c>
      <c r="F50" s="34">
        <v>0</v>
      </c>
      <c r="G50" s="35">
        <v>0</v>
      </c>
      <c r="H50" s="34">
        <v>1</v>
      </c>
      <c r="I50" s="75">
        <v>0.010989010989011</v>
      </c>
      <c r="J50" s="76">
        <f>L50+N50</f>
        <v>0</v>
      </c>
      <c r="K50" s="33">
        <f>J50/32</f>
        <v>0</v>
      </c>
      <c r="L50" s="77">
        <v>0</v>
      </c>
      <c r="M50" s="78">
        <v>0</v>
      </c>
      <c r="N50" s="77">
        <v>0</v>
      </c>
      <c r="O50" s="79">
        <v>0</v>
      </c>
      <c r="P50" s="32">
        <f>R50+T50</f>
        <v>0</v>
      </c>
      <c r="Q50" s="33">
        <f>P50/42</f>
        <v>0</v>
      </c>
      <c r="R50" s="77">
        <v>0</v>
      </c>
      <c r="S50" s="78">
        <v>0</v>
      </c>
      <c r="T50" s="77">
        <v>0</v>
      </c>
      <c r="U50" s="88">
        <v>0</v>
      </c>
      <c r="V50" s="76">
        <f>X50+Z50</f>
        <v>0</v>
      </c>
      <c r="W50" s="33">
        <f>V50/51</f>
        <v>0</v>
      </c>
      <c r="X50" s="77">
        <v>0</v>
      </c>
      <c r="Y50" s="78">
        <v>0</v>
      </c>
      <c r="Z50" s="77">
        <v>0</v>
      </c>
      <c r="AA50" s="79">
        <v>0</v>
      </c>
      <c r="AB50" s="32">
        <f>AD50+AF50</f>
        <v>1</v>
      </c>
      <c r="AC50" s="33">
        <f>AB50/42</f>
        <v>0.0238095238095238</v>
      </c>
      <c r="AD50" s="77">
        <v>0</v>
      </c>
      <c r="AE50" s="78">
        <v>0</v>
      </c>
      <c r="AF50" s="77">
        <v>1</v>
      </c>
      <c r="AG50" s="88">
        <v>0.0416666666666667</v>
      </c>
    </row>
    <row r="51" ht="12" customHeight="1" spans="1:33">
      <c r="A51" s="54"/>
      <c r="B51" s="55" t="s">
        <v>88</v>
      </c>
      <c r="C51" s="56"/>
      <c r="D51" s="57">
        <f>F51+H51</f>
        <v>95</v>
      </c>
      <c r="E51" s="58">
        <f>D51/167</f>
        <v>0.568862275449102</v>
      </c>
      <c r="F51" s="59">
        <v>42</v>
      </c>
      <c r="G51" s="60">
        <v>0.531645569620253</v>
      </c>
      <c r="H51" s="59">
        <v>53</v>
      </c>
      <c r="I51" s="83">
        <v>0.582417582417583</v>
      </c>
      <c r="J51" s="84">
        <f>L51+N51</f>
        <v>29</v>
      </c>
      <c r="K51" s="58">
        <f>J51/32</f>
        <v>0.90625</v>
      </c>
      <c r="L51" s="59">
        <v>8</v>
      </c>
      <c r="M51" s="85">
        <v>0.727272727272727</v>
      </c>
      <c r="N51" s="59">
        <v>21</v>
      </c>
      <c r="O51" s="86">
        <v>1</v>
      </c>
      <c r="P51" s="57">
        <f>R51+T51</f>
        <v>21</v>
      </c>
      <c r="Q51" s="58">
        <f>P51/42</f>
        <v>0.5</v>
      </c>
      <c r="R51" s="59">
        <v>7</v>
      </c>
      <c r="S51" s="85">
        <v>0.368421052631579</v>
      </c>
      <c r="T51" s="59">
        <v>14</v>
      </c>
      <c r="U51" s="89">
        <v>0.583333333333333</v>
      </c>
      <c r="V51" s="84">
        <f>X51+Z51</f>
        <v>28</v>
      </c>
      <c r="W51" s="58">
        <f>V51/51</f>
        <v>0.549019607843137</v>
      </c>
      <c r="X51" s="59">
        <v>18</v>
      </c>
      <c r="Y51" s="85">
        <v>0.620689655172414</v>
      </c>
      <c r="Z51" s="59">
        <v>10</v>
      </c>
      <c r="AA51" s="86">
        <v>0.454545454545455</v>
      </c>
      <c r="AB51" s="57">
        <f>AD51+AF51</f>
        <v>17</v>
      </c>
      <c r="AC51" s="90">
        <f>AB51/42</f>
        <v>0.404761904761905</v>
      </c>
      <c r="AD51" s="59">
        <v>9</v>
      </c>
      <c r="AE51" s="85">
        <v>0.45</v>
      </c>
      <c r="AF51" s="59">
        <v>8</v>
      </c>
      <c r="AG51" s="89">
        <v>0.333333333333333</v>
      </c>
    </row>
    <row r="52" spans="2:2">
      <c r="B52" s="61" t="s">
        <v>89</v>
      </c>
    </row>
  </sheetData>
  <mergeCells count="22">
    <mergeCell ref="D1:I1"/>
    <mergeCell ref="J1:O1"/>
    <mergeCell ref="P1:U1"/>
    <mergeCell ref="V1:AA1"/>
    <mergeCell ref="AB1:AG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B44:C44"/>
    <mergeCell ref="A1:C2"/>
  </mergeCells>
  <pageMargins left="0.236111111111111" right="0" top="0.393055555555556" bottom="0" header="0" footer="0"/>
  <pageSetup paperSize="9" scale="8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Toshiba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南北支部まとめ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Toru Kikkawa</cp:lastModifiedBy>
  <dcterms:created xsi:type="dcterms:W3CDTF">2012-05-16T09:13:03Z</dcterms:created>
  <cp:lastPrinted>2012-08-06T18:45:28Z</cp:lastPrinted>
  <dcterms:modified xsi:type="dcterms:W3CDTF">2014-03-24T16:30:57Z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